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Transparency\1 - Finance Summary\"/>
    </mc:Choice>
  </mc:AlternateContent>
  <xr:revisionPtr revIDLastSave="0" documentId="13_ncr:1_{82BF7C4B-4198-41AF-88EA-64B523F17995}" xr6:coauthVersionLast="36" xr6:coauthVersionMax="36" xr10:uidLastSave="{00000000-0000-0000-0000-000000000000}"/>
  <bookViews>
    <workbookView xWindow="0" yWindow="0" windowWidth="28800" windowHeight="12225" xr2:uid="{6FDD258B-BC33-4E90-8244-F2DB646F9A6D}"/>
  </bookViews>
  <sheets>
    <sheet name="199" sheetId="1" r:id="rId1"/>
    <sheet name="240" sheetId="2" r:id="rId2"/>
    <sheet name="599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20" i="3"/>
  <c r="C14" i="3"/>
  <c r="C20" i="2"/>
  <c r="C14" i="2"/>
  <c r="C40" i="1" l="1"/>
  <c r="C38" i="1"/>
  <c r="C14" i="1"/>
  <c r="B36" i="1" l="1"/>
  <c r="B34" i="1"/>
  <c r="H38" i="1"/>
  <c r="H14" i="1"/>
  <c r="D14" i="3"/>
  <c r="H20" i="3"/>
  <c r="G20" i="3"/>
  <c r="F20" i="3"/>
  <c r="E20" i="3"/>
  <c r="E22" i="3" s="1"/>
  <c r="D20" i="3"/>
  <c r="B18" i="3"/>
  <c r="H14" i="3"/>
  <c r="G14" i="3"/>
  <c r="F14" i="3"/>
  <c r="E14" i="3"/>
  <c r="H20" i="2"/>
  <c r="G20" i="2"/>
  <c r="F20" i="2"/>
  <c r="E20" i="2"/>
  <c r="D20" i="2"/>
  <c r="B19" i="2"/>
  <c r="B18" i="2"/>
  <c r="H14" i="2"/>
  <c r="H22" i="2" s="1"/>
  <c r="G14" i="2"/>
  <c r="G22" i="2" s="1"/>
  <c r="F14" i="2"/>
  <c r="F22" i="2" s="1"/>
  <c r="E14" i="2"/>
  <c r="D14" i="2"/>
  <c r="D22" i="2" l="1"/>
  <c r="F22" i="3"/>
  <c r="H22" i="3"/>
  <c r="D22" i="3"/>
  <c r="G22" i="3"/>
  <c r="B25" i="1"/>
  <c r="B26" i="1"/>
  <c r="B27" i="1"/>
  <c r="B28" i="1"/>
  <c r="B29" i="1"/>
  <c r="B30" i="1"/>
  <c r="B31" i="1"/>
  <c r="B32" i="1"/>
  <c r="B33" i="1"/>
  <c r="B35" i="1"/>
  <c r="E38" i="1"/>
  <c r="F38" i="1"/>
  <c r="G38" i="1"/>
  <c r="D38" i="1"/>
  <c r="E14" i="1"/>
  <c r="F14" i="1"/>
  <c r="G14" i="1"/>
  <c r="D14" i="1"/>
</calcChain>
</file>

<file path=xl/sharedStrings.xml><?xml version="1.0" encoding="utf-8"?>
<sst xmlns="http://schemas.openxmlformats.org/spreadsheetml/2006/main" count="92" uniqueCount="28">
  <si>
    <t>Adopted Budgets</t>
  </si>
  <si>
    <t>2023-2024</t>
  </si>
  <si>
    <t>2022-2023</t>
  </si>
  <si>
    <t>2021-2022</t>
  </si>
  <si>
    <t>2020-2021</t>
  </si>
  <si>
    <t>2019-2020</t>
  </si>
  <si>
    <t>Expenditures:</t>
  </si>
  <si>
    <t>Local Revenue</t>
  </si>
  <si>
    <t>State Revenue</t>
  </si>
  <si>
    <t>Federal Revenue</t>
  </si>
  <si>
    <t>Instruction</t>
  </si>
  <si>
    <t>General Fund</t>
  </si>
  <si>
    <t>Child Nutrition</t>
  </si>
  <si>
    <t>Debt Service</t>
  </si>
  <si>
    <t>Other Uses</t>
  </si>
  <si>
    <t xml:space="preserve">Other Sources </t>
  </si>
  <si>
    <t>Social Services</t>
  </si>
  <si>
    <t>Inst Resources &amp; Media</t>
  </si>
  <si>
    <t>Curriculum &amp; Prof. Dev.</t>
  </si>
  <si>
    <t>Instructional Administration</t>
  </si>
  <si>
    <t>School Leadership</t>
  </si>
  <si>
    <t>Guidance &amp; Counseling</t>
  </si>
  <si>
    <t>Natalia ISD</t>
  </si>
  <si>
    <t>Description</t>
  </si>
  <si>
    <t>Revenues:</t>
  </si>
  <si>
    <t>-</t>
  </si>
  <si>
    <t>Net Change in Fund Balances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</si>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</sst>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/>
    <xf numFmtId="44" fontId="0" fillId="0" borderId="7" xfId="1" applyFont="1" applyBorder="1"/>
    <xf numFmtId="0" fontId="0" fillId="0" borderId="6" xfId="0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44" fontId="4" fillId="2" borderId="7" xfId="1" applyFont="1" applyFill="1" applyBorder="1" applyAlignment="1">
      <alignment horizontal="center"/>
    </xf>
    <xf numFmtId="0" fontId="5" fillId="0" borderId="6" xfId="0" applyFont="1" applyBorder="1"/>
    <xf numFmtId="0" fontId="2" fillId="0" borderId="0" xfId="0" applyFont="1" applyBorder="1"/>
    <xf numFmtId="164" fontId="0" fillId="0" borderId="7" xfId="1" applyNumberFormat="1" applyFont="1" applyBorder="1"/>
    <xf numFmtId="0" fontId="0" fillId="0" borderId="8" xfId="0" applyFill="1" applyBorder="1"/>
    <xf numFmtId="164" fontId="0" fillId="0" borderId="9" xfId="1" applyNumberFormat="1" applyFont="1" applyBorder="1"/>
    <xf numFmtId="0" fontId="0" fillId="0" borderId="6" xfId="0" applyFill="1" applyBorder="1"/>
    <xf numFmtId="164" fontId="1" fillId="0" borderId="0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0" fontId="0" fillId="0" borderId="8" xfId="0" applyBorder="1"/>
    <xf numFmtId="164" fontId="0" fillId="0" borderId="9" xfId="1" applyNumberFormat="1" applyFont="1" applyBorder="1" applyAlignment="1">
      <alignment horizontal="right"/>
    </xf>
    <xf numFmtId="0" fontId="0" fillId="0" borderId="10" xfId="0" applyBorder="1"/>
    <xf numFmtId="0" fontId="0" fillId="0" borderId="2" xfId="0" applyBorder="1"/>
    <xf numFmtId="164" fontId="0" fillId="0" borderId="11" xfId="1" applyNumberFormat="1" applyFont="1" applyBorder="1"/>
    <xf numFmtId="44" fontId="0" fillId="0" borderId="2" xfId="1" applyFont="1" applyBorder="1"/>
    <xf numFmtId="44" fontId="0" fillId="0" borderId="11" xfId="1" applyFont="1" applyBorder="1"/>
    <xf numFmtId="44" fontId="0" fillId="0" borderId="0" xfId="1" applyNumberFormat="1" applyFont="1" applyBorder="1"/>
    <xf numFmtId="44" fontId="0" fillId="0" borderId="7" xfId="1" applyNumberFormat="1" applyFont="1" applyBorder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2" fillId="0" borderId="0" xfId="1" applyNumberFormat="1" applyFont="1" applyBorder="1"/>
    <xf numFmtId="164" fontId="1" fillId="0" borderId="1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0</xdr:row>
      <xdr:rowOff>38099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0EBF81AD-2418-40F2-92BB-82F3AC74C7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47626</xdr:rowOff>
    </xdr:from>
    <xdr:ext cx="1209675" cy="1076325"/>
    <xdr:pic>
      <xdr:nvPicPr>
        <xdr:cNvPr id="3" name="image1.jpg">
          <a:extLst>
            <a:ext uri="{FF2B5EF4-FFF2-40B4-BE49-F238E27FC236}">
              <a16:creationId xmlns:a16="http://schemas.microsoft.com/office/drawing/2014/main" id="{C1B09E2C-497E-4219-867A-E15407AD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47626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28574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0DB335C7-CB45-47BE-A69C-3868190256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2225" y="28574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571500</xdr:colOff>
      <xdr:row>0</xdr:row>
      <xdr:rowOff>38099</xdr:rowOff>
    </xdr:from>
    <xdr:ext cx="1209675" cy="1076325"/>
    <xdr:pic>
      <xdr:nvPicPr>
        <xdr:cNvPr id="4" name="image1.jpg">
          <a:extLst>
            <a:ext uri="{FF2B5EF4-FFF2-40B4-BE49-F238E27FC236}">
              <a16:creationId xmlns:a16="http://schemas.microsoft.com/office/drawing/2014/main" id="{2F9714EF-E5F0-475C-9ACB-1842BCEED4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47626</xdr:rowOff>
    </xdr:from>
    <xdr:ext cx="1209675" cy="1076325"/>
    <xdr:pic>
      <xdr:nvPicPr>
        <xdr:cNvPr id="5" name="image1.jpg">
          <a:extLst>
            <a:ext uri="{FF2B5EF4-FFF2-40B4-BE49-F238E27FC236}">
              <a16:creationId xmlns:a16="http://schemas.microsoft.com/office/drawing/2014/main" id="{8BE808AB-374E-4FB3-A277-CB34C654A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47626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28574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B1E38553-96F0-4A40-8479-894398036C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2225" y="28574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571500</xdr:colOff>
      <xdr:row>0</xdr:row>
      <xdr:rowOff>38099</xdr:rowOff>
    </xdr:from>
    <xdr:ext cx="1209675" cy="1076325"/>
    <xdr:pic>
      <xdr:nvPicPr>
        <xdr:cNvPr id="4" name="image1.jpg">
          <a:extLst>
            <a:ext uri="{FF2B5EF4-FFF2-40B4-BE49-F238E27FC236}">
              <a16:creationId xmlns:a16="http://schemas.microsoft.com/office/drawing/2014/main" id="{D30491A6-0D63-44DA-A2EF-8F2BC6BD09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38101</xdr:rowOff>
    </xdr:from>
    <xdr:ext cx="1209675" cy="1076325"/>
    <xdr:pic>
      <xdr:nvPicPr>
        <xdr:cNvPr id="5" name="image1.jpg">
          <a:extLst>
            <a:ext uri="{FF2B5EF4-FFF2-40B4-BE49-F238E27FC236}">
              <a16:creationId xmlns:a16="http://schemas.microsoft.com/office/drawing/2014/main" id="{C78D9816-6BA1-4FAE-BF6B-460D098AA6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8101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oard%20Meetings/2023%20-%202024/1%20-%20July%2024%202023/Budget%20Amendment%20%231%20General%20Fu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Op"/>
    </sheetNames>
    <sheetDataSet>
      <sheetData sheetId="0">
        <row r="41">
          <cell r="B41" t="str">
            <v>Health Services</v>
          </cell>
        </row>
        <row r="42">
          <cell r="B42" t="str">
            <v>Student Transportation</v>
          </cell>
        </row>
        <row r="43">
          <cell r="B43" t="str">
            <v>Child Nutrition</v>
          </cell>
        </row>
        <row r="44">
          <cell r="B44" t="str">
            <v>Cocurricular/Extracurricular</v>
          </cell>
        </row>
        <row r="45">
          <cell r="B45" t="str">
            <v>General Administration</v>
          </cell>
        </row>
        <row r="46">
          <cell r="B46" t="str">
            <v>Plant Maintenance &amp; Operations</v>
          </cell>
        </row>
        <row r="47">
          <cell r="B47" t="str">
            <v>Security &amp; Monitoring</v>
          </cell>
        </row>
        <row r="48">
          <cell r="B48" t="str">
            <v>Data Processing</v>
          </cell>
        </row>
        <row r="49">
          <cell r="B49" t="str">
            <v>Community Services</v>
          </cell>
        </row>
        <row r="50">
          <cell r="B50" t="str">
            <v>Debt Services</v>
          </cell>
        </row>
        <row r="51">
          <cell r="B51" t="str">
            <v>Facilities Acq. &amp; Construction</v>
          </cell>
        </row>
        <row r="52">
          <cell r="B52" t="str">
            <v>Payments to Fiscal Agenets: JJAEP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23AE-6EA1-4325-B659-78AD6AF6E372}">
  <sheetPr>
    <pageSetUpPr fitToPage="1"/>
  </sheetPr>
  <dimension ref="A1:O42"/>
  <sheetViews>
    <sheetView tabSelected="1" workbookViewId="0">
      <selection activeCell="L21" sqref="L21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3" width="14.28515625" bestFit="1" customWidth="1"/>
    <col min="4" max="8" width="15.42578125" style="2" bestFit="1" customWidth="1"/>
    <col min="9" max="9" width="11.85546875" style="1"/>
    <col min="14" max="14" width="14" customWidth="1"/>
  </cols>
  <sheetData>
    <row r="1" spans="1:15" ht="72.75" customHeight="1" x14ac:dyDescent="0.25">
      <c r="A1" s="47" t="s">
        <v>22</v>
      </c>
      <c r="B1" s="48"/>
      <c r="C1" s="48"/>
      <c r="D1" s="48"/>
      <c r="E1" s="48"/>
      <c r="F1" s="48"/>
      <c r="G1" s="48"/>
      <c r="H1" s="49"/>
    </row>
    <row r="2" spans="1:15" ht="18.75" customHeight="1" x14ac:dyDescent="0.25">
      <c r="A2" s="50"/>
      <c r="B2" s="51"/>
      <c r="C2" s="51"/>
      <c r="D2" s="51"/>
      <c r="E2" s="51"/>
      <c r="F2" s="51"/>
      <c r="G2" s="51"/>
      <c r="H2" s="52"/>
    </row>
    <row r="3" spans="1:15" ht="18.75" x14ac:dyDescent="0.3">
      <c r="A3" s="16" t="s">
        <v>0</v>
      </c>
      <c r="B3" s="17"/>
      <c r="C3" s="17"/>
      <c r="D3" s="4"/>
      <c r="E3" s="4"/>
      <c r="F3" s="4"/>
      <c r="G3" s="4"/>
      <c r="H3" s="18"/>
    </row>
    <row r="4" spans="1:15" x14ac:dyDescent="0.25">
      <c r="D4" s="4"/>
      <c r="E4" s="4"/>
      <c r="F4" s="4"/>
      <c r="G4" s="4"/>
      <c r="H4" s="18"/>
    </row>
    <row r="5" spans="1:15" ht="18.75" x14ac:dyDescent="0.3">
      <c r="A5" s="16">
        <v>199</v>
      </c>
      <c r="B5" s="17" t="s">
        <v>11</v>
      </c>
      <c r="C5" s="17"/>
      <c r="D5" s="4"/>
      <c r="E5" s="4"/>
      <c r="F5" s="4"/>
      <c r="G5" s="4"/>
      <c r="H5" s="18"/>
    </row>
    <row r="6" spans="1:15" ht="18.75" x14ac:dyDescent="0.3">
      <c r="A6" s="16"/>
      <c r="B6" s="17"/>
      <c r="C6" s="17"/>
      <c r="D6" s="4"/>
      <c r="E6" s="4"/>
      <c r="F6" s="4"/>
      <c r="G6" s="4"/>
      <c r="H6" s="18"/>
    </row>
    <row r="7" spans="1:15" s="9" customFormat="1" ht="18.75" x14ac:dyDescent="0.3">
      <c r="A7" s="20"/>
      <c r="B7" s="21" t="s">
        <v>23</v>
      </c>
      <c r="C7" s="21" t="s">
        <v>27</v>
      </c>
      <c r="D7" s="22" t="s">
        <v>1</v>
      </c>
      <c r="E7" s="22" t="s">
        <v>2</v>
      </c>
      <c r="F7" s="22" t="s">
        <v>3</v>
      </c>
      <c r="G7" s="22" t="s">
        <v>4</v>
      </c>
      <c r="H7" s="23" t="s">
        <v>5</v>
      </c>
      <c r="I7" s="8"/>
      <c r="J7" s="8"/>
      <c r="K7" s="8"/>
      <c r="L7" s="8"/>
      <c r="M7" s="8"/>
      <c r="N7" s="8"/>
      <c r="O7" s="8"/>
    </row>
    <row r="8" spans="1:15" x14ac:dyDescent="0.25">
      <c r="A8" s="19"/>
      <c r="B8" s="3"/>
      <c r="C8" s="3"/>
      <c r="D8" s="4"/>
      <c r="E8" s="4"/>
      <c r="F8" s="4"/>
      <c r="G8" s="4"/>
      <c r="H8" s="18"/>
      <c r="J8" s="1"/>
      <c r="K8" s="1"/>
      <c r="L8" s="1"/>
      <c r="M8" s="1"/>
      <c r="N8" s="1"/>
      <c r="O8" s="1"/>
    </row>
    <row r="9" spans="1:15" ht="21" x14ac:dyDescent="0.35">
      <c r="A9" s="24" t="s">
        <v>24</v>
      </c>
      <c r="B9" s="25"/>
      <c r="C9" s="25"/>
      <c r="D9" s="11"/>
      <c r="E9" s="11"/>
      <c r="F9" s="11"/>
      <c r="G9" s="11"/>
      <c r="H9" s="26"/>
    </row>
    <row r="10" spans="1:15" x14ac:dyDescent="0.25">
      <c r="A10" s="19">
        <v>5700</v>
      </c>
      <c r="B10" s="3" t="s">
        <v>7</v>
      </c>
      <c r="C10" s="11">
        <v>3602870</v>
      </c>
      <c r="D10" s="11">
        <v>4287197</v>
      </c>
      <c r="E10" s="11">
        <v>3540508</v>
      </c>
      <c r="F10" s="11">
        <v>2886969</v>
      </c>
      <c r="G10" s="11">
        <v>2596129</v>
      </c>
      <c r="H10" s="26">
        <v>2448840</v>
      </c>
    </row>
    <row r="11" spans="1:15" x14ac:dyDescent="0.25">
      <c r="A11" s="19">
        <v>5800</v>
      </c>
      <c r="B11" s="3" t="s">
        <v>8</v>
      </c>
      <c r="C11" s="11">
        <v>11769167</v>
      </c>
      <c r="D11" s="11">
        <v>10909241</v>
      </c>
      <c r="E11" s="11">
        <v>9868539</v>
      </c>
      <c r="F11" s="11">
        <v>9608839</v>
      </c>
      <c r="G11" s="11">
        <v>9492299</v>
      </c>
      <c r="H11" s="26">
        <v>9302663</v>
      </c>
    </row>
    <row r="12" spans="1:15" s="3" customFormat="1" x14ac:dyDescent="0.25">
      <c r="A12" s="19">
        <v>5900</v>
      </c>
      <c r="B12" s="3" t="s">
        <v>9</v>
      </c>
      <c r="C12" s="11">
        <v>120000</v>
      </c>
      <c r="D12" s="11">
        <v>130000</v>
      </c>
      <c r="E12" s="11">
        <v>165000</v>
      </c>
      <c r="F12" s="11">
        <v>120000</v>
      </c>
      <c r="G12" s="11">
        <v>105000</v>
      </c>
      <c r="H12" s="26">
        <v>90115</v>
      </c>
      <c r="I12" s="6"/>
    </row>
    <row r="13" spans="1:15" ht="15.75" thickBot="1" x14ac:dyDescent="0.3">
      <c r="A13" s="27">
        <v>7000</v>
      </c>
      <c r="B13" s="7" t="s">
        <v>15</v>
      </c>
      <c r="C13" s="41">
        <v>152589</v>
      </c>
      <c r="D13" s="12">
        <v>152589</v>
      </c>
      <c r="E13" s="12"/>
      <c r="F13" s="12"/>
      <c r="G13" s="12"/>
      <c r="H13" s="28"/>
    </row>
    <row r="14" spans="1:15" ht="15.75" thickTop="1" x14ac:dyDescent="0.25">
      <c r="A14" s="29"/>
      <c r="B14" s="6"/>
      <c r="C14" s="11">
        <f>SUM(C10:C13)</f>
        <v>15644626</v>
      </c>
      <c r="D14" s="11">
        <f>SUM(D10:D13)</f>
        <v>15479027</v>
      </c>
      <c r="E14" s="11">
        <f t="shared" ref="E14:H14" si="0">SUM(E10:E13)</f>
        <v>13574047</v>
      </c>
      <c r="F14" s="11">
        <f t="shared" si="0"/>
        <v>12615808</v>
      </c>
      <c r="G14" s="11">
        <f t="shared" si="0"/>
        <v>12193428</v>
      </c>
      <c r="H14" s="26">
        <f t="shared" si="0"/>
        <v>11841618</v>
      </c>
    </row>
    <row r="15" spans="1:15" x14ac:dyDescent="0.25">
      <c r="A15" s="29"/>
      <c r="B15" s="6"/>
      <c r="C15" s="42"/>
      <c r="D15" s="11"/>
      <c r="E15" s="11"/>
      <c r="F15" s="11"/>
      <c r="G15" s="11"/>
      <c r="H15" s="26"/>
    </row>
    <row r="16" spans="1:15" x14ac:dyDescent="0.25">
      <c r="A16" s="19"/>
      <c r="B16" s="3"/>
      <c r="C16" s="11"/>
      <c r="D16" s="11"/>
      <c r="E16" s="11"/>
      <c r="F16" s="11"/>
      <c r="G16" s="11"/>
      <c r="H16" s="26"/>
    </row>
    <row r="17" spans="1:8" ht="21" x14ac:dyDescent="0.35">
      <c r="A17" s="24" t="s">
        <v>6</v>
      </c>
      <c r="B17" s="25"/>
      <c r="C17" s="43"/>
      <c r="D17" s="11"/>
      <c r="E17" s="11"/>
      <c r="F17" s="11"/>
      <c r="G17" s="11"/>
      <c r="H17" s="26"/>
    </row>
    <row r="18" spans="1:8" x14ac:dyDescent="0.25">
      <c r="A18" s="19">
        <v>11</v>
      </c>
      <c r="B18" s="3" t="s">
        <v>10</v>
      </c>
      <c r="C18" s="11">
        <v>8391287</v>
      </c>
      <c r="D18" s="11">
        <v>7568588</v>
      </c>
      <c r="E18" s="11">
        <v>6642475</v>
      </c>
      <c r="F18" s="11">
        <v>6373972</v>
      </c>
      <c r="G18" s="11">
        <v>6330806</v>
      </c>
      <c r="H18" s="26">
        <v>6143784</v>
      </c>
    </row>
    <row r="19" spans="1:8" x14ac:dyDescent="0.25">
      <c r="A19" s="19">
        <v>12</v>
      </c>
      <c r="B19" s="3" t="s">
        <v>17</v>
      </c>
      <c r="C19" s="11">
        <v>110988</v>
      </c>
      <c r="D19" s="11">
        <v>114263</v>
      </c>
      <c r="E19" s="11">
        <v>123350</v>
      </c>
      <c r="F19" s="11">
        <v>126090</v>
      </c>
      <c r="G19" s="11">
        <v>204765</v>
      </c>
      <c r="H19" s="26">
        <v>257618</v>
      </c>
    </row>
    <row r="20" spans="1:8" x14ac:dyDescent="0.25">
      <c r="A20" s="19">
        <v>13</v>
      </c>
      <c r="B20" s="3" t="s">
        <v>18</v>
      </c>
      <c r="C20" s="11">
        <v>463299</v>
      </c>
      <c r="D20" s="11">
        <v>246786</v>
      </c>
      <c r="E20" s="11">
        <v>312692</v>
      </c>
      <c r="F20" s="11">
        <v>235510</v>
      </c>
      <c r="G20" s="11">
        <v>194630</v>
      </c>
      <c r="H20" s="26">
        <v>124701</v>
      </c>
    </row>
    <row r="21" spans="1:8" x14ac:dyDescent="0.25">
      <c r="A21" s="19">
        <v>21</v>
      </c>
      <c r="B21" s="3" t="s">
        <v>19</v>
      </c>
      <c r="C21" s="11">
        <v>181916</v>
      </c>
      <c r="D21" s="11">
        <v>288208</v>
      </c>
      <c r="E21" s="11">
        <v>222615</v>
      </c>
      <c r="F21" s="11">
        <v>157843</v>
      </c>
      <c r="G21" s="11">
        <v>215287</v>
      </c>
      <c r="H21" s="26">
        <v>264629</v>
      </c>
    </row>
    <row r="22" spans="1:8" x14ac:dyDescent="0.25">
      <c r="A22" s="19">
        <v>23</v>
      </c>
      <c r="B22" s="3" t="s">
        <v>20</v>
      </c>
      <c r="C22" s="11">
        <v>1116408</v>
      </c>
      <c r="D22" s="11">
        <v>1001770</v>
      </c>
      <c r="E22" s="11">
        <v>852397</v>
      </c>
      <c r="F22" s="11">
        <v>808237</v>
      </c>
      <c r="G22" s="11">
        <v>703192</v>
      </c>
      <c r="H22" s="26">
        <v>696015</v>
      </c>
    </row>
    <row r="23" spans="1:8" x14ac:dyDescent="0.25">
      <c r="A23" s="19">
        <v>31</v>
      </c>
      <c r="B23" s="3" t="s">
        <v>21</v>
      </c>
      <c r="C23" s="11">
        <v>451510</v>
      </c>
      <c r="D23" s="11">
        <v>503024</v>
      </c>
      <c r="E23" s="11">
        <v>338296</v>
      </c>
      <c r="F23" s="11">
        <v>233929</v>
      </c>
      <c r="G23" s="11">
        <v>321665</v>
      </c>
      <c r="H23" s="26">
        <v>235864</v>
      </c>
    </row>
    <row r="24" spans="1:8" x14ac:dyDescent="0.25">
      <c r="A24" s="19">
        <v>32</v>
      </c>
      <c r="B24" s="3" t="s">
        <v>16</v>
      </c>
      <c r="C24" s="30" t="s">
        <v>25</v>
      </c>
      <c r="D24" s="30" t="s">
        <v>25</v>
      </c>
      <c r="E24" s="30" t="s">
        <v>25</v>
      </c>
      <c r="F24" s="30" t="s">
        <v>25</v>
      </c>
      <c r="G24" s="11">
        <v>500</v>
      </c>
      <c r="H24" s="26">
        <v>500</v>
      </c>
    </row>
    <row r="25" spans="1:8" x14ac:dyDescent="0.25">
      <c r="A25" s="19">
        <v>33</v>
      </c>
      <c r="B25" s="3" t="str">
        <f>[1]GenOp!B41</f>
        <v>Health Services</v>
      </c>
      <c r="C25" s="11">
        <v>206447</v>
      </c>
      <c r="D25" s="11">
        <v>166701</v>
      </c>
      <c r="E25" s="11">
        <v>111999</v>
      </c>
      <c r="F25" s="11">
        <v>102624</v>
      </c>
      <c r="G25" s="11">
        <v>102615</v>
      </c>
      <c r="H25" s="26">
        <v>95576</v>
      </c>
    </row>
    <row r="26" spans="1:8" x14ac:dyDescent="0.25">
      <c r="A26" s="19">
        <v>34</v>
      </c>
      <c r="B26" s="3" t="str">
        <f>[1]GenOp!B42</f>
        <v>Student Transportation</v>
      </c>
      <c r="C26" s="11">
        <v>632462</v>
      </c>
      <c r="D26" s="11">
        <v>586519</v>
      </c>
      <c r="E26" s="11">
        <v>569669</v>
      </c>
      <c r="F26" s="11">
        <v>520251</v>
      </c>
      <c r="G26" s="11">
        <v>518225</v>
      </c>
      <c r="H26" s="26">
        <v>448534</v>
      </c>
    </row>
    <row r="27" spans="1:8" x14ac:dyDescent="0.25">
      <c r="A27" s="19">
        <v>35</v>
      </c>
      <c r="B27" s="3" t="str">
        <f>[1]GenOp!B43</f>
        <v>Child Nutrition</v>
      </c>
      <c r="C27" s="11">
        <v>2000</v>
      </c>
      <c r="D27" s="30" t="s">
        <v>25</v>
      </c>
      <c r="E27" s="30" t="s">
        <v>25</v>
      </c>
      <c r="F27" s="30" t="s">
        <v>25</v>
      </c>
      <c r="G27" s="11">
        <v>7484</v>
      </c>
      <c r="H27" s="31" t="s">
        <v>25</v>
      </c>
    </row>
    <row r="28" spans="1:8" x14ac:dyDescent="0.25">
      <c r="A28" s="19">
        <v>36</v>
      </c>
      <c r="B28" s="3" t="str">
        <f>[1]GenOp!B44</f>
        <v>Cocurricular/Extracurricular</v>
      </c>
      <c r="C28" s="11">
        <v>1092242</v>
      </c>
      <c r="D28" s="11">
        <v>1090657</v>
      </c>
      <c r="E28" s="11">
        <v>897791</v>
      </c>
      <c r="F28" s="11">
        <v>762836</v>
      </c>
      <c r="G28" s="11">
        <v>633236</v>
      </c>
      <c r="H28" s="26">
        <v>639276</v>
      </c>
    </row>
    <row r="29" spans="1:8" x14ac:dyDescent="0.25">
      <c r="A29" s="19">
        <v>41</v>
      </c>
      <c r="B29" s="3" t="str">
        <f>[1]GenOp!B45</f>
        <v>General Administration</v>
      </c>
      <c r="C29" s="11">
        <v>790981</v>
      </c>
      <c r="D29" s="11">
        <v>757569</v>
      </c>
      <c r="E29" s="11">
        <v>651879</v>
      </c>
      <c r="F29" s="11">
        <v>740422</v>
      </c>
      <c r="G29" s="11">
        <v>786949</v>
      </c>
      <c r="H29" s="26">
        <v>777031</v>
      </c>
    </row>
    <row r="30" spans="1:8" x14ac:dyDescent="0.25">
      <c r="A30" s="19">
        <v>51</v>
      </c>
      <c r="B30" s="3" t="str">
        <f>[1]GenOp!B46</f>
        <v>Plant Maintenance &amp; Operations</v>
      </c>
      <c r="C30" s="11">
        <v>1907637</v>
      </c>
      <c r="D30" s="11">
        <v>1916466</v>
      </c>
      <c r="E30" s="11">
        <v>1778485</v>
      </c>
      <c r="F30" s="11">
        <v>1661354</v>
      </c>
      <c r="G30" s="11">
        <v>1417762</v>
      </c>
      <c r="H30" s="26">
        <v>1440103</v>
      </c>
    </row>
    <row r="31" spans="1:8" x14ac:dyDescent="0.25">
      <c r="A31" s="19">
        <v>52</v>
      </c>
      <c r="B31" s="3" t="str">
        <f>[1]GenOp!B47</f>
        <v>Security &amp; Monitoring</v>
      </c>
      <c r="C31" s="11">
        <v>49113</v>
      </c>
      <c r="D31" s="11">
        <v>224800</v>
      </c>
      <c r="E31" s="11">
        <v>129725</v>
      </c>
      <c r="F31" s="11">
        <v>84560</v>
      </c>
      <c r="G31" s="11">
        <v>80550</v>
      </c>
      <c r="H31" s="26">
        <v>64885</v>
      </c>
    </row>
    <row r="32" spans="1:8" x14ac:dyDescent="0.25">
      <c r="A32" s="19">
        <v>53</v>
      </c>
      <c r="B32" s="3" t="str">
        <f>[1]GenOp!B48</f>
        <v>Data Processing</v>
      </c>
      <c r="C32" s="11">
        <v>625662</v>
      </c>
      <c r="D32" s="11">
        <v>618832</v>
      </c>
      <c r="E32" s="11">
        <v>588648</v>
      </c>
      <c r="F32" s="11">
        <v>460038</v>
      </c>
      <c r="G32" s="11">
        <v>421578</v>
      </c>
      <c r="H32" s="26">
        <v>326567</v>
      </c>
    </row>
    <row r="33" spans="1:14" x14ac:dyDescent="0.25">
      <c r="A33" s="19">
        <v>61</v>
      </c>
      <c r="B33" s="3" t="str">
        <f>[1]GenOp!B49</f>
        <v>Community Services</v>
      </c>
      <c r="C33" s="11">
        <v>70027</v>
      </c>
      <c r="D33" s="11">
        <v>66790</v>
      </c>
      <c r="E33" s="11">
        <v>62131</v>
      </c>
      <c r="F33" s="11">
        <v>64116</v>
      </c>
      <c r="G33" s="11">
        <v>64783</v>
      </c>
      <c r="H33" s="26">
        <v>42431</v>
      </c>
      <c r="N33" s="10"/>
    </row>
    <row r="34" spans="1:14" x14ac:dyDescent="0.25">
      <c r="A34" s="19">
        <v>71</v>
      </c>
      <c r="B34" s="3" t="str">
        <f>[1]GenOp!B50</f>
        <v>Debt Services</v>
      </c>
      <c r="C34" s="11">
        <v>257350</v>
      </c>
      <c r="D34" s="11">
        <v>264608</v>
      </c>
      <c r="E34" s="11">
        <v>280895</v>
      </c>
      <c r="F34" s="11">
        <v>273026</v>
      </c>
      <c r="G34" s="11">
        <v>183401</v>
      </c>
      <c r="H34" s="26">
        <v>278104</v>
      </c>
      <c r="N34" s="10"/>
    </row>
    <row r="35" spans="1:14" x14ac:dyDescent="0.25">
      <c r="A35" s="19">
        <v>81</v>
      </c>
      <c r="B35" s="3" t="str">
        <f>[1]GenOp!B51</f>
        <v>Facilities Acq. &amp; Construction</v>
      </c>
      <c r="C35" s="30" t="s">
        <v>25</v>
      </c>
      <c r="D35" s="11">
        <v>56946</v>
      </c>
      <c r="E35" s="30" t="s">
        <v>25</v>
      </c>
      <c r="F35" s="30" t="s">
        <v>25</v>
      </c>
      <c r="G35" s="30" t="s">
        <v>25</v>
      </c>
      <c r="H35" s="31" t="s">
        <v>25</v>
      </c>
    </row>
    <row r="36" spans="1:14" x14ac:dyDescent="0.25">
      <c r="A36" s="19">
        <v>93</v>
      </c>
      <c r="B36" s="3" t="str">
        <f>[1]GenOp!$B$52</f>
        <v>Payments to Fiscal Agenets: JJAEP</v>
      </c>
      <c r="C36" s="30" t="s">
        <v>25</v>
      </c>
      <c r="D36" s="11">
        <v>6500</v>
      </c>
      <c r="E36" s="11">
        <v>11000</v>
      </c>
      <c r="F36" s="11">
        <v>11000</v>
      </c>
      <c r="G36" s="11">
        <v>6000</v>
      </c>
      <c r="H36" s="26">
        <v>6000</v>
      </c>
    </row>
    <row r="37" spans="1:14" ht="15.75" thickBot="1" x14ac:dyDescent="0.3">
      <c r="A37" s="32">
        <v>8000</v>
      </c>
      <c r="B37" s="5" t="s">
        <v>14</v>
      </c>
      <c r="C37" s="44" t="s">
        <v>25</v>
      </c>
      <c r="D37" s="44" t="s">
        <v>25</v>
      </c>
      <c r="E37" s="14" t="s">
        <v>25</v>
      </c>
      <c r="F37" s="14" t="s">
        <v>25</v>
      </c>
      <c r="G37" s="14" t="s">
        <v>25</v>
      </c>
      <c r="H37" s="33" t="s">
        <v>25</v>
      </c>
    </row>
    <row r="38" spans="1:14" ht="15.75" thickTop="1" x14ac:dyDescent="0.25">
      <c r="A38" s="19"/>
      <c r="B38" s="3"/>
      <c r="C38" s="11">
        <f t="shared" ref="C38:H38" si="1">SUM(C18:C37)</f>
        <v>16349329</v>
      </c>
      <c r="D38" s="11">
        <f t="shared" si="1"/>
        <v>15479027</v>
      </c>
      <c r="E38" s="11">
        <f t="shared" si="1"/>
        <v>13574047</v>
      </c>
      <c r="F38" s="11">
        <f t="shared" si="1"/>
        <v>12615808</v>
      </c>
      <c r="G38" s="11">
        <f t="shared" si="1"/>
        <v>12193428</v>
      </c>
      <c r="H38" s="26">
        <f t="shared" si="1"/>
        <v>11841618</v>
      </c>
    </row>
    <row r="39" spans="1:14" x14ac:dyDescent="0.25">
      <c r="A39" s="19"/>
      <c r="B39" s="3"/>
      <c r="C39" s="11"/>
      <c r="D39" s="11"/>
      <c r="E39" s="11"/>
      <c r="F39" s="11"/>
      <c r="G39" s="11"/>
      <c r="H39" s="26"/>
    </row>
    <row r="40" spans="1:14" x14ac:dyDescent="0.25">
      <c r="A40" s="19"/>
      <c r="B40" s="3" t="s">
        <v>26</v>
      </c>
      <c r="C40" s="11">
        <f>C14-C38</f>
        <v>-704703</v>
      </c>
      <c r="D40" s="39">
        <v>0</v>
      </c>
      <c r="E40" s="39">
        <v>0</v>
      </c>
      <c r="F40" s="39">
        <v>0</v>
      </c>
      <c r="G40" s="39">
        <v>0</v>
      </c>
      <c r="H40" s="40">
        <v>0</v>
      </c>
    </row>
    <row r="41" spans="1:14" ht="15.75" thickBot="1" x14ac:dyDescent="0.3">
      <c r="A41" s="34"/>
      <c r="B41" s="35"/>
      <c r="C41" s="13"/>
      <c r="D41" s="13"/>
      <c r="E41" s="13"/>
      <c r="F41" s="13"/>
      <c r="G41" s="13"/>
      <c r="H41" s="36"/>
    </row>
    <row r="42" spans="1:14" x14ac:dyDescent="0.25">
      <c r="C42" s="10"/>
    </row>
  </sheetData>
  <mergeCells count="1">
    <mergeCell ref="A1:H2"/>
  </mergeCells>
  <pageMargins left="0.45" right="0.45" top="0.5" bottom="0.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1EDD-2595-4807-8EEA-448F3F9A7932}">
  <dimension ref="A1:O25"/>
  <sheetViews>
    <sheetView workbookViewId="0">
      <selection activeCell="D26" sqref="D26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3" width="13.7109375" bestFit="1" customWidth="1"/>
    <col min="4" max="8" width="15.42578125" style="2" bestFit="1" customWidth="1"/>
    <col min="9" max="9" width="11.85546875" style="1"/>
  </cols>
  <sheetData>
    <row r="1" spans="1:15" x14ac:dyDescent="0.25">
      <c r="A1" s="47" t="s">
        <v>22</v>
      </c>
      <c r="B1" s="48"/>
      <c r="C1" s="48"/>
      <c r="D1" s="48"/>
      <c r="E1" s="48"/>
      <c r="F1" s="48"/>
      <c r="G1" s="48"/>
      <c r="H1" s="49"/>
    </row>
    <row r="2" spans="1:15" ht="73.5" customHeight="1" x14ac:dyDescent="0.25">
      <c r="A2" s="50"/>
      <c r="B2" s="51"/>
      <c r="C2" s="51"/>
      <c r="D2" s="51"/>
      <c r="E2" s="51"/>
      <c r="F2" s="51"/>
      <c r="G2" s="51"/>
      <c r="H2" s="52"/>
    </row>
    <row r="3" spans="1:15" ht="18.75" x14ac:dyDescent="0.3">
      <c r="A3" s="16" t="s">
        <v>0</v>
      </c>
      <c r="B3" s="17"/>
      <c r="C3" s="17"/>
      <c r="D3" s="4"/>
      <c r="E3" s="4"/>
      <c r="F3" s="4"/>
      <c r="G3" s="4"/>
      <c r="H3" s="18"/>
    </row>
    <row r="4" spans="1:15" ht="18.75" x14ac:dyDescent="0.3">
      <c r="A4" s="16"/>
      <c r="B4" s="17"/>
      <c r="C4" s="17"/>
      <c r="D4" s="4"/>
      <c r="E4" s="4"/>
      <c r="F4" s="4"/>
      <c r="G4" s="4"/>
      <c r="H4" s="18"/>
    </row>
    <row r="5" spans="1:15" ht="18.75" x14ac:dyDescent="0.3">
      <c r="A5" s="16">
        <v>240</v>
      </c>
      <c r="B5" s="17" t="s">
        <v>12</v>
      </c>
      <c r="C5" s="17"/>
      <c r="D5" s="4"/>
      <c r="E5" s="4"/>
      <c r="F5" s="4"/>
      <c r="G5" s="4"/>
      <c r="H5" s="18"/>
    </row>
    <row r="6" spans="1:15" ht="18.75" x14ac:dyDescent="0.3">
      <c r="A6" s="16"/>
      <c r="B6" s="17"/>
      <c r="C6" s="17"/>
      <c r="D6" s="4"/>
      <c r="E6" s="4"/>
      <c r="F6" s="4"/>
      <c r="G6" s="4"/>
      <c r="H6" s="18"/>
    </row>
    <row r="7" spans="1:15" s="9" customFormat="1" ht="18.75" x14ac:dyDescent="0.3">
      <c r="A7" s="20"/>
      <c r="B7" s="21" t="s">
        <v>23</v>
      </c>
      <c r="C7" s="21" t="s">
        <v>27</v>
      </c>
      <c r="D7" s="22" t="s">
        <v>1</v>
      </c>
      <c r="E7" s="22" t="s">
        <v>2</v>
      </c>
      <c r="F7" s="22" t="s">
        <v>3</v>
      </c>
      <c r="G7" s="22" t="s">
        <v>4</v>
      </c>
      <c r="H7" s="23" t="s">
        <v>5</v>
      </c>
      <c r="I7" s="8"/>
      <c r="J7" s="8"/>
      <c r="K7" s="8"/>
      <c r="L7" s="8"/>
      <c r="M7" s="8"/>
      <c r="N7" s="8"/>
      <c r="O7" s="8"/>
    </row>
    <row r="8" spans="1:15" x14ac:dyDescent="0.25">
      <c r="A8" s="19"/>
      <c r="B8" s="3"/>
      <c r="C8" s="3"/>
      <c r="D8" s="4"/>
      <c r="E8" s="4"/>
      <c r="F8" s="4"/>
      <c r="G8" s="4"/>
      <c r="H8" s="18"/>
      <c r="J8" s="1"/>
      <c r="K8" s="1"/>
      <c r="L8" s="1"/>
      <c r="M8" s="1"/>
      <c r="N8" s="1"/>
      <c r="O8" s="1"/>
    </row>
    <row r="9" spans="1:15" ht="21" x14ac:dyDescent="0.35">
      <c r="A9" s="24" t="s">
        <v>24</v>
      </c>
      <c r="B9" s="25"/>
      <c r="C9" s="25"/>
      <c r="D9" s="11"/>
      <c r="E9" s="11"/>
      <c r="F9" s="11"/>
      <c r="G9" s="11"/>
      <c r="H9" s="26"/>
    </row>
    <row r="10" spans="1:15" x14ac:dyDescent="0.25">
      <c r="A10" s="19">
        <v>5700</v>
      </c>
      <c r="B10" s="3" t="s">
        <v>7</v>
      </c>
      <c r="C10" s="11">
        <v>36000</v>
      </c>
      <c r="D10" s="11">
        <v>31000</v>
      </c>
      <c r="E10" s="11">
        <v>11000</v>
      </c>
      <c r="F10" s="11">
        <v>17000</v>
      </c>
      <c r="G10" s="11">
        <v>23000</v>
      </c>
      <c r="H10" s="26">
        <v>28300</v>
      </c>
    </row>
    <row r="11" spans="1:15" x14ac:dyDescent="0.25">
      <c r="A11" s="19">
        <v>5800</v>
      </c>
      <c r="B11" s="3" t="s">
        <v>8</v>
      </c>
      <c r="C11" s="15" t="s">
        <v>25</v>
      </c>
      <c r="D11" s="15" t="s">
        <v>25</v>
      </c>
      <c r="E11" s="15" t="s">
        <v>25</v>
      </c>
      <c r="F11" s="15" t="s">
        <v>25</v>
      </c>
      <c r="G11" s="11">
        <v>4000</v>
      </c>
      <c r="H11" s="26">
        <v>4000</v>
      </c>
    </row>
    <row r="12" spans="1:15" s="3" customFormat="1" x14ac:dyDescent="0.25">
      <c r="A12" s="19">
        <v>5900</v>
      </c>
      <c r="B12" s="3" t="s">
        <v>9</v>
      </c>
      <c r="C12" s="11">
        <v>1029108</v>
      </c>
      <c r="D12" s="11">
        <v>894212</v>
      </c>
      <c r="E12" s="11">
        <v>894894</v>
      </c>
      <c r="F12" s="11">
        <v>900800</v>
      </c>
      <c r="G12" s="11">
        <v>801106</v>
      </c>
      <c r="H12" s="26">
        <v>774481</v>
      </c>
      <c r="I12" s="6"/>
    </row>
    <row r="13" spans="1:15" ht="15.75" thickBot="1" x14ac:dyDescent="0.3">
      <c r="A13" s="27">
        <v>7000</v>
      </c>
      <c r="B13" s="7" t="s">
        <v>15</v>
      </c>
      <c r="C13" s="41"/>
      <c r="D13" s="12"/>
      <c r="E13" s="12"/>
      <c r="F13" s="12"/>
      <c r="G13" s="12"/>
      <c r="H13" s="28"/>
    </row>
    <row r="14" spans="1:15" ht="15.75" thickTop="1" x14ac:dyDescent="0.25">
      <c r="A14" s="29"/>
      <c r="B14" s="6"/>
      <c r="C14" s="11">
        <f>SUM(C10:C12)</f>
        <v>1065108</v>
      </c>
      <c r="D14" s="11">
        <f>SUM(D10:D12)</f>
        <v>925212</v>
      </c>
      <c r="E14" s="11">
        <f t="shared" ref="E14:H14" si="0">SUM(E10:E13)</f>
        <v>905894</v>
      </c>
      <c r="F14" s="11">
        <f t="shared" si="0"/>
        <v>917800</v>
      </c>
      <c r="G14" s="11">
        <f t="shared" si="0"/>
        <v>828106</v>
      </c>
      <c r="H14" s="26">
        <f t="shared" si="0"/>
        <v>806781</v>
      </c>
    </row>
    <row r="15" spans="1:15" x14ac:dyDescent="0.25">
      <c r="A15" s="29"/>
      <c r="B15" s="6"/>
      <c r="C15" s="42"/>
      <c r="D15" s="11"/>
      <c r="E15" s="11"/>
      <c r="F15" s="11"/>
      <c r="G15" s="11"/>
      <c r="H15" s="26"/>
    </row>
    <row r="16" spans="1:15" x14ac:dyDescent="0.25">
      <c r="A16" s="19"/>
      <c r="B16" s="3"/>
      <c r="C16" s="11"/>
      <c r="D16" s="11"/>
      <c r="E16" s="11"/>
      <c r="F16" s="11"/>
      <c r="G16" s="11"/>
      <c r="H16" s="26"/>
    </row>
    <row r="17" spans="1:8" ht="21" x14ac:dyDescent="0.35">
      <c r="A17" s="24" t="s">
        <v>6</v>
      </c>
      <c r="B17" s="25"/>
      <c r="C17" s="43"/>
      <c r="D17" s="11"/>
      <c r="E17" s="11"/>
      <c r="F17" s="11"/>
      <c r="G17" s="11"/>
      <c r="H17" s="26"/>
    </row>
    <row r="18" spans="1:8" x14ac:dyDescent="0.25">
      <c r="A18" s="19">
        <v>35</v>
      </c>
      <c r="B18" s="3" t="str">
        <f>[1]GenOp!B43</f>
        <v>Child Nutrition</v>
      </c>
      <c r="C18" s="11">
        <v>1024108</v>
      </c>
      <c r="D18" s="11">
        <v>912212</v>
      </c>
      <c r="E18" s="11">
        <v>892094</v>
      </c>
      <c r="F18" s="11">
        <v>904000</v>
      </c>
      <c r="G18" s="11">
        <v>814306</v>
      </c>
      <c r="H18" s="26">
        <v>788781</v>
      </c>
    </row>
    <row r="19" spans="1:8" ht="15.75" thickBot="1" x14ac:dyDescent="0.3">
      <c r="A19" s="32">
        <v>51</v>
      </c>
      <c r="B19" s="5" t="str">
        <f>[1]GenOp!B46</f>
        <v>Plant Maintenance &amp; Operations</v>
      </c>
      <c r="C19" s="12">
        <v>41000</v>
      </c>
      <c r="D19" s="12">
        <v>13000</v>
      </c>
      <c r="E19" s="12">
        <v>13800</v>
      </c>
      <c r="F19" s="12">
        <v>13800</v>
      </c>
      <c r="G19" s="12">
        <v>13800</v>
      </c>
      <c r="H19" s="28">
        <v>18000</v>
      </c>
    </row>
    <row r="20" spans="1:8" ht="15.75" thickTop="1" x14ac:dyDescent="0.25">
      <c r="A20" s="19"/>
      <c r="B20" s="3"/>
      <c r="C20" s="11">
        <f t="shared" ref="C20:H20" si="1">SUM(C18:C19)</f>
        <v>1065108</v>
      </c>
      <c r="D20" s="11">
        <f t="shared" si="1"/>
        <v>925212</v>
      </c>
      <c r="E20" s="11">
        <f t="shared" si="1"/>
        <v>905894</v>
      </c>
      <c r="F20" s="11">
        <f t="shared" si="1"/>
        <v>917800</v>
      </c>
      <c r="G20" s="11">
        <f t="shared" si="1"/>
        <v>828106</v>
      </c>
      <c r="H20" s="26">
        <f t="shared" si="1"/>
        <v>806781</v>
      </c>
    </row>
    <row r="21" spans="1:8" x14ac:dyDescent="0.25">
      <c r="A21" s="19"/>
      <c r="B21" s="3"/>
      <c r="C21" s="11"/>
      <c r="D21" s="11"/>
      <c r="E21" s="11"/>
      <c r="F21" s="11"/>
      <c r="G21" s="11"/>
      <c r="H21" s="26"/>
    </row>
    <row r="22" spans="1:8" x14ac:dyDescent="0.25">
      <c r="A22" s="19"/>
      <c r="B22" s="3" t="s">
        <v>26</v>
      </c>
      <c r="C22" s="11">
        <v>0</v>
      </c>
      <c r="D22" s="11">
        <f>D14-D20</f>
        <v>0</v>
      </c>
      <c r="E22" s="11">
        <v>0</v>
      </c>
      <c r="F22" s="11">
        <f>F14-F20</f>
        <v>0</v>
      </c>
      <c r="G22" s="11">
        <f>G14-G20</f>
        <v>0</v>
      </c>
      <c r="H22" s="26">
        <f>H14-H20</f>
        <v>0</v>
      </c>
    </row>
    <row r="23" spans="1:8" ht="15.75" thickBot="1" x14ac:dyDescent="0.3">
      <c r="A23" s="34"/>
      <c r="B23" s="35"/>
      <c r="C23" s="13"/>
      <c r="D23" s="37"/>
      <c r="E23" s="37"/>
      <c r="F23" s="37"/>
      <c r="G23" s="37"/>
      <c r="H23" s="38"/>
    </row>
    <row r="24" spans="1:8" x14ac:dyDescent="0.25">
      <c r="C24" s="10"/>
    </row>
    <row r="25" spans="1:8" x14ac:dyDescent="0.25">
      <c r="C25" s="10"/>
    </row>
  </sheetData>
  <mergeCells count="1">
    <mergeCell ref="A1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9D73-87DE-40BA-95A0-52FC693BEB6B}">
  <dimension ref="A1:O27"/>
  <sheetViews>
    <sheetView workbookViewId="0">
      <selection activeCell="C26" sqref="C26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3" width="13.7109375" bestFit="1" customWidth="1"/>
    <col min="4" max="8" width="15.42578125" style="2" bestFit="1" customWidth="1"/>
    <col min="9" max="9" width="11.85546875" style="1"/>
  </cols>
  <sheetData>
    <row r="1" spans="1:15" x14ac:dyDescent="0.25">
      <c r="A1" s="47" t="s">
        <v>22</v>
      </c>
      <c r="B1" s="48"/>
      <c r="C1" s="48"/>
      <c r="D1" s="48"/>
      <c r="E1" s="48"/>
      <c r="F1" s="48"/>
      <c r="G1" s="48"/>
      <c r="H1" s="49"/>
    </row>
    <row r="2" spans="1:15" ht="75.75" customHeight="1" x14ac:dyDescent="0.25">
      <c r="A2" s="50"/>
      <c r="B2" s="51"/>
      <c r="C2" s="51"/>
      <c r="D2" s="51"/>
      <c r="E2" s="51"/>
      <c r="F2" s="51"/>
      <c r="G2" s="51"/>
      <c r="H2" s="52"/>
    </row>
    <row r="3" spans="1:15" ht="18.75" x14ac:dyDescent="0.3">
      <c r="A3" s="16" t="s">
        <v>0</v>
      </c>
      <c r="B3" s="17"/>
      <c r="C3" s="17"/>
      <c r="D3" s="4"/>
      <c r="E3" s="4"/>
      <c r="F3" s="4"/>
      <c r="G3" s="4"/>
      <c r="H3" s="18"/>
    </row>
    <row r="4" spans="1:15" ht="18.75" x14ac:dyDescent="0.3">
      <c r="A4" s="16"/>
      <c r="B4" s="17"/>
      <c r="C4" s="17"/>
      <c r="D4" s="4"/>
      <c r="E4" s="4"/>
      <c r="F4" s="4"/>
      <c r="G4" s="4"/>
      <c r="H4" s="18"/>
    </row>
    <row r="5" spans="1:15" ht="18.75" x14ac:dyDescent="0.3">
      <c r="A5" s="16">
        <v>599</v>
      </c>
      <c r="B5" s="17" t="s">
        <v>13</v>
      </c>
      <c r="C5" s="17"/>
      <c r="D5" s="4"/>
      <c r="E5" s="4"/>
      <c r="F5" s="4"/>
      <c r="G5" s="4"/>
      <c r="H5" s="18"/>
    </row>
    <row r="6" spans="1:15" x14ac:dyDescent="0.25">
      <c r="D6" s="4"/>
      <c r="E6" s="4"/>
      <c r="F6" s="4"/>
      <c r="G6" s="4"/>
      <c r="H6" s="18"/>
    </row>
    <row r="7" spans="1:15" s="9" customFormat="1" ht="18.75" x14ac:dyDescent="0.3">
      <c r="A7" s="20"/>
      <c r="B7" s="21" t="s">
        <v>23</v>
      </c>
      <c r="C7" s="21" t="s">
        <v>27</v>
      </c>
      <c r="D7" s="22" t="s">
        <v>1</v>
      </c>
      <c r="E7" s="22" t="s">
        <v>2</v>
      </c>
      <c r="F7" s="22" t="s">
        <v>3</v>
      </c>
      <c r="G7" s="22" t="s">
        <v>4</v>
      </c>
      <c r="H7" s="23" t="s">
        <v>5</v>
      </c>
      <c r="I7" s="8"/>
      <c r="J7" s="8"/>
      <c r="K7" s="8"/>
      <c r="L7" s="8"/>
      <c r="M7" s="8"/>
      <c r="N7" s="8"/>
      <c r="O7" s="8"/>
    </row>
    <row r="8" spans="1:15" x14ac:dyDescent="0.25">
      <c r="A8" s="19"/>
      <c r="B8" s="3"/>
      <c r="C8" s="3"/>
      <c r="D8" s="11"/>
      <c r="E8" s="11"/>
      <c r="F8" s="11"/>
      <c r="G8" s="11"/>
      <c r="H8" s="26"/>
      <c r="J8" s="1"/>
      <c r="K8" s="1"/>
      <c r="L8" s="1"/>
      <c r="M8" s="1"/>
      <c r="N8" s="1"/>
      <c r="O8" s="1"/>
    </row>
    <row r="9" spans="1:15" ht="21" x14ac:dyDescent="0.35">
      <c r="A9" s="24" t="s">
        <v>24</v>
      </c>
      <c r="B9" s="25"/>
      <c r="C9" s="25"/>
      <c r="D9" s="11"/>
      <c r="E9" s="11"/>
      <c r="F9" s="11"/>
      <c r="G9" s="11"/>
      <c r="H9" s="26"/>
    </row>
    <row r="10" spans="1:15" x14ac:dyDescent="0.25">
      <c r="A10" s="19">
        <v>5700</v>
      </c>
      <c r="B10" s="3" t="s">
        <v>7</v>
      </c>
      <c r="C10" s="11">
        <v>1744986</v>
      </c>
      <c r="D10" s="11">
        <v>1483964</v>
      </c>
      <c r="E10" s="11">
        <v>1177594</v>
      </c>
      <c r="F10" s="11">
        <v>905907</v>
      </c>
      <c r="G10" s="11">
        <v>846764</v>
      </c>
      <c r="H10" s="26">
        <v>711041</v>
      </c>
    </row>
    <row r="11" spans="1:15" x14ac:dyDescent="0.25">
      <c r="A11" s="19">
        <v>5800</v>
      </c>
      <c r="B11" s="3" t="s">
        <v>8</v>
      </c>
      <c r="C11" s="45" t="s">
        <v>25</v>
      </c>
      <c r="D11" s="45" t="s">
        <v>25</v>
      </c>
      <c r="E11" s="11">
        <v>61707</v>
      </c>
      <c r="F11" s="11">
        <v>160808</v>
      </c>
      <c r="G11" s="11">
        <v>92547</v>
      </c>
      <c r="H11" s="26">
        <v>128309</v>
      </c>
    </row>
    <row r="12" spans="1:15" s="3" customFormat="1" x14ac:dyDescent="0.25">
      <c r="A12" s="19">
        <v>5900</v>
      </c>
      <c r="B12" s="3" t="s">
        <v>9</v>
      </c>
      <c r="C12" s="45" t="s">
        <v>25</v>
      </c>
      <c r="D12" s="45" t="s">
        <v>25</v>
      </c>
      <c r="E12" s="45" t="s">
        <v>25</v>
      </c>
      <c r="F12" s="45" t="s">
        <v>25</v>
      </c>
      <c r="G12" s="45" t="s">
        <v>25</v>
      </c>
      <c r="H12" s="46" t="s">
        <v>25</v>
      </c>
      <c r="I12" s="6"/>
    </row>
    <row r="13" spans="1:15" ht="15.75" thickBot="1" x14ac:dyDescent="0.3">
      <c r="A13" s="27">
        <v>7000</v>
      </c>
      <c r="B13" s="7" t="s">
        <v>15</v>
      </c>
      <c r="C13" s="41"/>
      <c r="D13" s="12"/>
      <c r="E13" s="12"/>
      <c r="F13" s="12"/>
      <c r="G13" s="12"/>
      <c r="H13" s="28"/>
    </row>
    <row r="14" spans="1:15" ht="15.75" thickTop="1" x14ac:dyDescent="0.25">
      <c r="A14" s="29"/>
      <c r="B14" s="6"/>
      <c r="C14" s="11">
        <f>SUM(C10:C13)</f>
        <v>1744986</v>
      </c>
      <c r="D14" s="11">
        <f>SUM(D10:D13)</f>
        <v>1483964</v>
      </c>
      <c r="E14" s="11">
        <f t="shared" ref="E14:H14" si="0">SUM(E10:E13)</f>
        <v>1239301</v>
      </c>
      <c r="F14" s="11">
        <f t="shared" si="0"/>
        <v>1066715</v>
      </c>
      <c r="G14" s="11">
        <f t="shared" si="0"/>
        <v>939311</v>
      </c>
      <c r="H14" s="26">
        <f t="shared" si="0"/>
        <v>839350</v>
      </c>
    </row>
    <row r="15" spans="1:15" x14ac:dyDescent="0.25">
      <c r="A15" s="29"/>
      <c r="B15" s="6"/>
      <c r="C15" s="42"/>
      <c r="D15" s="11"/>
      <c r="E15" s="11"/>
      <c r="F15" s="11"/>
      <c r="G15" s="11"/>
      <c r="H15" s="26"/>
    </row>
    <row r="16" spans="1:15" x14ac:dyDescent="0.25">
      <c r="A16" s="19"/>
      <c r="B16" s="3"/>
      <c r="C16" s="11"/>
      <c r="D16" s="11"/>
      <c r="E16" s="11"/>
      <c r="F16" s="11"/>
      <c r="G16" s="11"/>
      <c r="H16" s="26"/>
    </row>
    <row r="17" spans="1:8" ht="21" x14ac:dyDescent="0.35">
      <c r="A17" s="24" t="s">
        <v>6</v>
      </c>
      <c r="B17" s="25"/>
      <c r="C17" s="43"/>
      <c r="D17" s="11"/>
      <c r="E17" s="11"/>
      <c r="F17" s="11"/>
      <c r="G17" s="11"/>
      <c r="H17" s="26"/>
    </row>
    <row r="18" spans="1:8" x14ac:dyDescent="0.25">
      <c r="A18" s="19">
        <v>71</v>
      </c>
      <c r="B18" s="3" t="str">
        <f>[1]GenOp!B50</f>
        <v>Debt Services</v>
      </c>
      <c r="C18" s="11">
        <v>1744986</v>
      </c>
      <c r="D18" s="11">
        <v>625500</v>
      </c>
      <c r="E18" s="11">
        <v>606500</v>
      </c>
      <c r="F18" s="11">
        <v>857165</v>
      </c>
      <c r="G18" s="11">
        <v>854965</v>
      </c>
      <c r="H18" s="26">
        <v>862984</v>
      </c>
    </row>
    <row r="19" spans="1:8" ht="15.75" thickBot="1" x14ac:dyDescent="0.3">
      <c r="A19" s="32">
        <v>8000</v>
      </c>
      <c r="B19" s="5" t="s">
        <v>14</v>
      </c>
      <c r="C19" s="12"/>
      <c r="D19" s="12"/>
      <c r="E19" s="12"/>
      <c r="F19" s="12"/>
      <c r="G19" s="12"/>
      <c r="H19" s="28"/>
    </row>
    <row r="20" spans="1:8" ht="15.75" thickTop="1" x14ac:dyDescent="0.25">
      <c r="A20" s="19"/>
      <c r="B20" s="3"/>
      <c r="C20" s="11">
        <f t="shared" ref="C20:H20" si="1">SUM(C18:C19)</f>
        <v>1744986</v>
      </c>
      <c r="D20" s="11">
        <f t="shared" si="1"/>
        <v>625500</v>
      </c>
      <c r="E20" s="11">
        <f t="shared" si="1"/>
        <v>606500</v>
      </c>
      <c r="F20" s="11">
        <f t="shared" si="1"/>
        <v>857165</v>
      </c>
      <c r="G20" s="11">
        <f t="shared" si="1"/>
        <v>854965</v>
      </c>
      <c r="H20" s="26">
        <f t="shared" si="1"/>
        <v>862984</v>
      </c>
    </row>
    <row r="21" spans="1:8" x14ac:dyDescent="0.25">
      <c r="A21" s="19"/>
      <c r="B21" s="3"/>
      <c r="C21" s="11"/>
      <c r="D21" s="11"/>
      <c r="E21" s="11"/>
      <c r="F21" s="11"/>
      <c r="G21" s="11"/>
      <c r="H21" s="26"/>
    </row>
    <row r="22" spans="1:8" x14ac:dyDescent="0.25">
      <c r="A22" s="19"/>
      <c r="B22" s="3" t="s">
        <v>26</v>
      </c>
      <c r="C22" s="11">
        <f t="shared" ref="C22:H22" si="2">C14-C20</f>
        <v>0</v>
      </c>
      <c r="D22" s="11">
        <f t="shared" si="2"/>
        <v>858464</v>
      </c>
      <c r="E22" s="11">
        <f t="shared" si="2"/>
        <v>632801</v>
      </c>
      <c r="F22" s="11">
        <f t="shared" si="2"/>
        <v>209550</v>
      </c>
      <c r="G22" s="11">
        <f t="shared" si="2"/>
        <v>84346</v>
      </c>
      <c r="H22" s="26">
        <f t="shared" si="2"/>
        <v>-23634</v>
      </c>
    </row>
    <row r="23" spans="1:8" ht="15.75" thickBot="1" x14ac:dyDescent="0.3">
      <c r="A23" s="34"/>
      <c r="B23" s="35"/>
      <c r="C23" s="13"/>
      <c r="D23" s="37"/>
      <c r="E23" s="37"/>
      <c r="F23" s="37"/>
      <c r="G23" s="37"/>
      <c r="H23" s="38"/>
    </row>
    <row r="24" spans="1:8" x14ac:dyDescent="0.25">
      <c r="C24" s="10"/>
    </row>
    <row r="25" spans="1:8" x14ac:dyDescent="0.25">
      <c r="C25" s="10"/>
    </row>
    <row r="26" spans="1:8" x14ac:dyDescent="0.25">
      <c r="C26" s="10"/>
    </row>
    <row r="27" spans="1:8" x14ac:dyDescent="0.25">
      <c r="C27" s="10"/>
    </row>
  </sheetData>
  <mergeCells count="1">
    <mergeCell ref="A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</vt:lpstr>
      <vt:lpstr>240</vt:lpstr>
      <vt:lpstr>599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Friddle</dc:creator>
  <cp:lastModifiedBy>Norma Friddle</cp:lastModifiedBy>
  <cp:lastPrinted>2023-11-01T19:09:58Z</cp:lastPrinted>
  <dcterms:created xsi:type="dcterms:W3CDTF">2023-11-01T16:37:47Z</dcterms:created>
  <dcterms:modified xsi:type="dcterms:W3CDTF">2024-11-19T21:26:26Z</dcterms:modified>
</cp:coreProperties>
</file>