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y Drive\Salary\"/>
    </mc:Choice>
  </mc:AlternateContent>
  <bookViews>
    <workbookView xWindow="0" yWindow="0" windowWidth="16815" windowHeight="7020" tabRatio="500" firstSheet="6" activeTab="7"/>
  </bookViews>
  <sheets>
    <sheet name="Teacher's" sheetId="1" r:id="rId1"/>
    <sheet name="Administrative" sheetId="2" r:id="rId2"/>
    <sheet name="Aides" sheetId="3" r:id="rId3"/>
    <sheet name="Secretary" sheetId="5" r:id="rId4"/>
    <sheet name="LPN &amp; RN" sheetId="6" r:id="rId5"/>
    <sheet name="Transportation Maint" sheetId="7" r:id="rId6"/>
    <sheet name="Food Service " sheetId="8" r:id="rId7"/>
    <sheet name="Bus Car" sheetId="13" r:id="rId8"/>
    <sheet name="Substitutes" sheetId="14" r:id="rId9"/>
    <sheet name="Coaching Stipends" sheetId="11" r:id="rId10"/>
    <sheet name="Misc Stipends" sheetId="12" r:id="rId1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3" l="1"/>
  <c r="C39" i="8" l="1"/>
  <c r="C40" i="8"/>
  <c r="C41" i="8"/>
  <c r="C42" i="8"/>
  <c r="C43" i="8"/>
  <c r="C44" i="8"/>
  <c r="C45" i="8"/>
  <c r="C46" i="8"/>
  <c r="C38" i="8"/>
  <c r="C37" i="8"/>
  <c r="C36" i="8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6" i="7"/>
  <c r="D39" i="1" l="1"/>
  <c r="F39" i="1" s="1"/>
  <c r="D40" i="1"/>
  <c r="F40" i="1" s="1"/>
  <c r="D41" i="1"/>
  <c r="F41" i="1" s="1"/>
  <c r="K36" i="7"/>
  <c r="K37" i="7"/>
  <c r="K38" i="7"/>
  <c r="K39" i="7"/>
  <c r="K40" i="7"/>
  <c r="K41" i="7"/>
  <c r="K42" i="7"/>
  <c r="K43" i="7"/>
  <c r="C29" i="8"/>
  <c r="C30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E42" i="11"/>
  <c r="H33" i="11"/>
  <c r="B24" i="11"/>
  <c r="E27" i="11"/>
  <c r="D6" i="1"/>
  <c r="D7" i="13"/>
  <c r="D6" i="13"/>
  <c r="D5" i="13"/>
  <c r="D4" i="13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/>
  <c r="D7" i="1"/>
  <c r="F7" i="1" s="1"/>
  <c r="D8" i="1"/>
  <c r="F8" i="1" s="1"/>
  <c r="D9" i="1"/>
  <c r="F9" i="1" s="1"/>
  <c r="D10" i="1"/>
  <c r="F10" i="1" s="1"/>
  <c r="D11" i="1"/>
  <c r="F11" i="1" s="1"/>
  <c r="F6" i="1"/>
  <c r="D5" i="1"/>
  <c r="F5" i="1" s="1"/>
  <c r="D4" i="1"/>
  <c r="F4" i="1" s="1"/>
  <c r="D3" i="1"/>
  <c r="F3" i="1" s="1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6" i="7"/>
  <c r="B22" i="12"/>
  <c r="E24" i="12"/>
  <c r="C31" i="8"/>
  <c r="C32" i="8"/>
  <c r="D42" i="1"/>
  <c r="F42" i="1" s="1"/>
  <c r="C33" i="8"/>
  <c r="D43" i="1"/>
  <c r="F43" i="1" s="1"/>
  <c r="C35" i="8"/>
  <c r="C34" i="8"/>
  <c r="D44" i="1"/>
  <c r="F44" i="1" s="1"/>
  <c r="D45" i="1"/>
  <c r="F45" i="1" s="1"/>
</calcChain>
</file>

<file path=xl/sharedStrings.xml><?xml version="1.0" encoding="utf-8"?>
<sst xmlns="http://schemas.openxmlformats.org/spreadsheetml/2006/main" count="488" uniqueCount="242">
  <si>
    <t>Step</t>
  </si>
  <si>
    <t>Scale</t>
  </si>
  <si>
    <t xml:space="preserve"> </t>
  </si>
  <si>
    <t xml:space="preserve">                10 Month Salary Scale</t>
  </si>
  <si>
    <t xml:space="preserve">Educational Supplements for Teacher's Aide: </t>
  </si>
  <si>
    <t>Bachelor's Degree - Six additional steps</t>
  </si>
  <si>
    <t>1.  Contract for 187 days.</t>
  </si>
  <si>
    <t>2.  All aides will attend all professional in-service programs and faculty meetings.</t>
  </si>
  <si>
    <t>3.  All aides understand that cooperating in placement flexibility is necessary.</t>
  </si>
  <si>
    <t>Superintendent's</t>
  </si>
  <si>
    <t>Secretary</t>
  </si>
  <si>
    <t>LPN</t>
  </si>
  <si>
    <t>RN</t>
  </si>
  <si>
    <t>12 Month Salary Scale</t>
  </si>
  <si>
    <t>31+</t>
  </si>
  <si>
    <t>Hourly</t>
  </si>
  <si>
    <t>Daily Rate</t>
  </si>
  <si>
    <t xml:space="preserve">        *Refers to B.S. or B.A.</t>
  </si>
  <si>
    <t>Long Term Substitute Teacher "not" holding a 4 year degree:</t>
  </si>
  <si>
    <t>Long Term Substitute Teacher with a 4-year degree:</t>
  </si>
  <si>
    <t>Long Term Substitute for Instructional Aides:</t>
  </si>
  <si>
    <t>Fall Activities</t>
  </si>
  <si>
    <t>Stipend</t>
  </si>
  <si>
    <t>Winter Activities</t>
  </si>
  <si>
    <t>Spring Activities</t>
  </si>
  <si>
    <t xml:space="preserve">Varsity Football </t>
  </si>
  <si>
    <t>Varsity Girls' Basketball</t>
  </si>
  <si>
    <t>Varsity Softball</t>
  </si>
  <si>
    <t>Varsity Football Asst. Coach</t>
  </si>
  <si>
    <t>Varsity Girls Bball Asst.</t>
  </si>
  <si>
    <t>Var. Softball Asst.</t>
  </si>
  <si>
    <t>JV Girls' Basketball</t>
  </si>
  <si>
    <t>JV Softball</t>
  </si>
  <si>
    <t xml:space="preserve">JV/JP Football </t>
  </si>
  <si>
    <t>JV Girls Basketball Asst.</t>
  </si>
  <si>
    <t>JV Softball Asst.</t>
  </si>
  <si>
    <t>JV/JP Football Asst. Coach</t>
  </si>
  <si>
    <t>Varsity Boys' Basketball</t>
  </si>
  <si>
    <t xml:space="preserve">Jr. Panthers Softball </t>
  </si>
  <si>
    <t>Varsity Boys Basketball Asst.</t>
  </si>
  <si>
    <t>JP Softball Asst.</t>
  </si>
  <si>
    <t>JV Boys' Basketball</t>
  </si>
  <si>
    <t>Varsity Baseball</t>
  </si>
  <si>
    <t>JV Boys Basketball Asst.</t>
  </si>
  <si>
    <t xml:space="preserve">Var. Baseball Asst. </t>
  </si>
  <si>
    <t xml:space="preserve">Jr. Panthers Girls' Basketball </t>
  </si>
  <si>
    <t>JV Baseball</t>
  </si>
  <si>
    <t>Varsity Girls' Volleyball</t>
  </si>
  <si>
    <t>JP Girls Basketball Asst.</t>
  </si>
  <si>
    <t>JV Baseball Asst.</t>
  </si>
  <si>
    <t>Var. Vball Asst. Coach</t>
  </si>
  <si>
    <t xml:space="preserve">Jr. Panthers Boys' Basketball </t>
  </si>
  <si>
    <t>Jr. Panthers Baseball</t>
  </si>
  <si>
    <t>JV Girls' Volleyball</t>
  </si>
  <si>
    <t>JP Boys Basketball Asst.</t>
  </si>
  <si>
    <t>JP Baseball Asst.</t>
  </si>
  <si>
    <t>JV Vball Asst. Coach</t>
  </si>
  <si>
    <t xml:space="preserve">Varsity Wrestling </t>
  </si>
  <si>
    <t>Var. Girls Track Coach</t>
  </si>
  <si>
    <t>Jr. Panthers Girls' Volleyball</t>
  </si>
  <si>
    <t>Var. Wrestling Asst.</t>
  </si>
  <si>
    <t>Var. Boys Track Coach</t>
  </si>
  <si>
    <t>Var. Track Asst. Coach</t>
  </si>
  <si>
    <t>JV/JP Wrestling</t>
  </si>
  <si>
    <t>Jr. Panthers Girls' &amp; Boys' Track</t>
  </si>
  <si>
    <t>JP Wrestling Asst.</t>
  </si>
  <si>
    <t>Var. XC (boys &amp; girls)</t>
  </si>
  <si>
    <t xml:space="preserve">Varsity Scholastic Bowl </t>
  </si>
  <si>
    <t>Varsity Boys' Soccer</t>
  </si>
  <si>
    <t>Basketball Clock Operator</t>
  </si>
  <si>
    <t>Var. Boys Soccer Asst. Coach</t>
  </si>
  <si>
    <t>Jr. Panthers Girls' &amp; Boys' Cross Country</t>
  </si>
  <si>
    <t>JV Boys' Soccer</t>
  </si>
  <si>
    <t>volleyball clock</t>
  </si>
  <si>
    <t>football announcer</t>
  </si>
  <si>
    <t>Varsity Girls' Soccer</t>
  </si>
  <si>
    <t>Total Winter Stipends</t>
  </si>
  <si>
    <t>Var. Girls Soccer Asst. Coach</t>
  </si>
  <si>
    <t>JV Girls' Soccer</t>
  </si>
  <si>
    <t>Total Fall Stipends</t>
  </si>
  <si>
    <t>JV girls assistant soccer coach</t>
  </si>
  <si>
    <t xml:space="preserve">Jr. Panthers Girls' Soccer </t>
  </si>
  <si>
    <t>Misc. Activities</t>
  </si>
  <si>
    <t>JP Girls Soccer Asst. Coach</t>
  </si>
  <si>
    <t>Band</t>
  </si>
  <si>
    <t>Total Spring Stipends</t>
  </si>
  <si>
    <t>Drill Instructor</t>
  </si>
  <si>
    <t>Drumline Instructor</t>
  </si>
  <si>
    <t>Drama/Band Asst. Coach</t>
  </si>
  <si>
    <t>Fall Drama Coach</t>
  </si>
  <si>
    <t>Spring Drama Coach</t>
  </si>
  <si>
    <t>Assistant Drama  Fall and Spring</t>
  </si>
  <si>
    <t xml:space="preserve">Total Misc. </t>
  </si>
  <si>
    <t>Activity</t>
  </si>
  <si>
    <t>RCES</t>
  </si>
  <si>
    <t/>
  </si>
  <si>
    <t>RCHS</t>
  </si>
  <si>
    <t>7th Grade Sponsors  500</t>
  </si>
  <si>
    <t>Sr. Class Sponsor</t>
  </si>
  <si>
    <t>Science Fair Coordinator</t>
  </si>
  <si>
    <t>Jr. Class Sponsor</t>
  </si>
  <si>
    <t>Accelerator Reader Coordinator</t>
  </si>
  <si>
    <t>Sophomore Class Sponsor</t>
  </si>
  <si>
    <t>SCA Council</t>
  </si>
  <si>
    <t>Freshman Class Sponsor</t>
  </si>
  <si>
    <t xml:space="preserve">Olweus </t>
  </si>
  <si>
    <t>Yearbook</t>
  </si>
  <si>
    <t>ESL and translation</t>
  </si>
  <si>
    <t>NHS</t>
  </si>
  <si>
    <t>Exploratory Team Leader</t>
  </si>
  <si>
    <t>SCA</t>
  </si>
  <si>
    <t>Grades PreK-l Team Leader</t>
  </si>
  <si>
    <t>8th grade sponsor</t>
  </si>
  <si>
    <t>Grades 2-3 Team Leader</t>
  </si>
  <si>
    <t>Grades 4-5 Team Leader</t>
  </si>
  <si>
    <t>Grades 6-7 Team Leader</t>
  </si>
  <si>
    <t>LEO Club</t>
  </si>
  <si>
    <t>Correlate Team Leader 4 @ 500.</t>
  </si>
  <si>
    <t>Art Club</t>
  </si>
  <si>
    <t>Dept Head Stipends 6 @ 1,500.</t>
  </si>
  <si>
    <t>Science</t>
  </si>
  <si>
    <t>English</t>
  </si>
  <si>
    <t>Math</t>
  </si>
  <si>
    <t>History</t>
  </si>
  <si>
    <t>CTE</t>
  </si>
  <si>
    <t>Special Education</t>
  </si>
  <si>
    <t>TOTAL</t>
  </si>
  <si>
    <t>Level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</si>
  <si>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</si>
  <si>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</si>
  <si>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</si>
  <si>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</si>
  <si>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</si>
  <si>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</si>
  <si>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</si>
  <si>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</si>
  <si>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</si>
  <si>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</si>
  <si>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</si>
  <si>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</si>
  <si>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</si>
  <si>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</si>
  <si>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</si>
  <si>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</si>
  <si>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</si>
  <si>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</si>
  <si>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</si>
  <si>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</si>
  <si>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</si>
  <si>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</si>
  <si>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</si>
  <si>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</si>
  <si>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</si>
  <si>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</si>
  <si>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</si>
  <si>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</si>
  <si>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</si>
  <si>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 xml:space="preserve">21st day of substituting in the long term position, the rate increases to $140.00 per day / $20.00 per hour.  </t>
  </si>
  <si>
    <t>21st day of substituting in the long term position, the daily rate increases to Step 0 on the Teacher's Scale $202.71 / $28.96 per hour</t>
  </si>
  <si>
    <t>FILLER</t>
  </si>
  <si>
    <t xml:space="preserve">L </t>
  </si>
  <si>
    <t>M</t>
  </si>
  <si>
    <t>L</t>
  </si>
  <si>
    <t>FF+</t>
  </si>
  <si>
    <t>36+</t>
  </si>
  <si>
    <t>Skills USA 4 @ $500</t>
  </si>
  <si>
    <t>LEVEL II</t>
  </si>
  <si>
    <t>LEVEL III</t>
  </si>
  <si>
    <t xml:space="preserve">Cafeteria Workers </t>
  </si>
  <si>
    <t>(184 days/6 hrs per day)</t>
  </si>
  <si>
    <t xml:space="preserve">Cafeteria Managers </t>
  </si>
  <si>
    <t xml:space="preserve"> (184 days)</t>
  </si>
  <si>
    <t>Years</t>
  </si>
  <si>
    <t>Per Day</t>
  </si>
  <si>
    <t xml:space="preserve">0-9 </t>
  </si>
  <si>
    <t>10-19</t>
  </si>
  <si>
    <t>20-29</t>
  </si>
  <si>
    <t>30-39</t>
  </si>
  <si>
    <t>40+</t>
  </si>
  <si>
    <t>Salary Based on 180 days</t>
  </si>
  <si>
    <t>Substitute Rate</t>
  </si>
  <si>
    <t>Athletic Field Trip</t>
  </si>
  <si>
    <t>Special Education Trasportation  Aide</t>
  </si>
  <si>
    <t xml:space="preserve">Overnight trips $14.86/ hour driving time, daily rate of pay for each day of trip. </t>
  </si>
  <si>
    <t xml:space="preserve">LEVEL I </t>
  </si>
  <si>
    <t>Theater/Drama</t>
  </si>
  <si>
    <t>L1</t>
  </si>
  <si>
    <t>L2</t>
  </si>
  <si>
    <t>L3</t>
  </si>
  <si>
    <t>L4</t>
  </si>
  <si>
    <t>L5</t>
  </si>
  <si>
    <t>L6</t>
  </si>
  <si>
    <t>Master's</t>
  </si>
  <si>
    <t xml:space="preserve"> Pay</t>
  </si>
  <si>
    <t>Doctorate Pay</t>
  </si>
  <si>
    <t>There is a two year waiting period for each Longevity Step</t>
  </si>
  <si>
    <t xml:space="preserve">FF </t>
  </si>
  <si>
    <t xml:space="preserve">          High Expectations</t>
  </si>
  <si>
    <t xml:space="preserve">          Safe and Orderly</t>
  </si>
  <si>
    <t xml:space="preserve">          Home and School Relations</t>
  </si>
  <si>
    <t xml:space="preserve">          Battle of The Books</t>
  </si>
  <si>
    <t>Salary Based on 200 days</t>
  </si>
  <si>
    <t>Salary Based on 240 days</t>
  </si>
  <si>
    <t xml:space="preserve"> Salary Based on 240 days</t>
  </si>
  <si>
    <t xml:space="preserve"> Salaries will be capped at last step</t>
  </si>
  <si>
    <t>Salaries will be capped at last step</t>
  </si>
  <si>
    <t>DE Courses $500 per class</t>
  </si>
  <si>
    <t>There is  a two year waiting period for each Longevity Step</t>
  </si>
  <si>
    <t>Teacher Leader Program</t>
  </si>
  <si>
    <t xml:space="preserve">Var. Cheerleading </t>
  </si>
  <si>
    <t>Varsity Cheerleading</t>
  </si>
  <si>
    <t>There is a 2 year waiting period between each longevity step</t>
  </si>
  <si>
    <t>Varsity/JV Golf</t>
  </si>
  <si>
    <t>JV Boys Soccer Asst.</t>
  </si>
  <si>
    <t>JP Boys Soccer</t>
  </si>
  <si>
    <t>JP Boys Soccer Asst</t>
  </si>
  <si>
    <t>Var. Cheerleading Asst</t>
  </si>
  <si>
    <t>JP Cheerleading</t>
  </si>
  <si>
    <t>Esports</t>
  </si>
  <si>
    <t xml:space="preserve">                    Salary Based on 183 days</t>
  </si>
  <si>
    <t>Substitutes hourly rate $12.00</t>
  </si>
  <si>
    <t>$12.00 per hour</t>
  </si>
  <si>
    <t xml:space="preserve">21st day the daily rate will increase to Step 2 on the Aides' Salary Scale $91.16 / $13.02 per hour. </t>
  </si>
  <si>
    <t>2023 - 2024 Bachelor's Degree</t>
  </si>
  <si>
    <t>2023 - 2024 Master's Salary</t>
  </si>
  <si>
    <t xml:space="preserve">2023 - 2024 Doctorate Salary </t>
  </si>
  <si>
    <t>Administrative Salaries 2023 - 2024
12 Month Salary Scale</t>
  </si>
  <si>
    <t>2023-2024</t>
  </si>
  <si>
    <t xml:space="preserve">        Aides Salary Schedule 2023 - 2024</t>
  </si>
  <si>
    <t>2023-2024 Supervisor of Transportation</t>
  </si>
  <si>
    <t>2023 - 2024 Mechanic</t>
  </si>
  <si>
    <t xml:space="preserve">2023 - 2024 Custodians
12 Month Salary Scale
</t>
  </si>
  <si>
    <t>2023-2024 Salary</t>
  </si>
  <si>
    <t xml:space="preserve">      Food Service Salary Schedules 2023 - 2024</t>
  </si>
  <si>
    <t>Transportation 2023 - 2024</t>
  </si>
  <si>
    <t>Drivers working on weekends (Saturday/Sunday) without overnights, $14.86/driving time, $12.00/hour non-driving time.</t>
  </si>
  <si>
    <t xml:space="preserve">    $100.00 per day / $13.33 per hour without a college degree</t>
  </si>
  <si>
    <t xml:space="preserve">    $110.00 per day / $14.66 per hour without a college degree and with 3 or more years substitute experience</t>
  </si>
  <si>
    <t xml:space="preserve">    $120.00 per day / $16.00 per hour with a 4-year college degree*</t>
  </si>
  <si>
    <t xml:space="preserve">   2023 - 2024 Substitute Salary Schedule</t>
  </si>
  <si>
    <t>2023-2024
Supplemental Duty Schedule Stipends</t>
  </si>
  <si>
    <r>
      <t xml:space="preserve">Substitute Teachers are paid only for </t>
    </r>
    <r>
      <rPr>
        <b/>
        <i/>
        <u/>
        <sz val="13"/>
        <rFont val="Times New Roman"/>
        <family val="1"/>
      </rPr>
      <t>actual</t>
    </r>
    <r>
      <rPr>
        <b/>
        <i/>
        <sz val="13"/>
        <rFont val="Times New Roman"/>
        <family val="1"/>
      </rPr>
      <t xml:space="preserve"> assigned hours worked.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</si>
</sst>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  <numFmt numFmtId="167" formatCode="&quot;$&quot;#,##0;[Red]&quot;$&quot;#,##0"/>
  </numFmts>
  <fonts count="7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Geneva"/>
    </font>
    <font>
      <b/>
      <sz val="12"/>
      <name val="Geneva"/>
    </font>
    <font>
      <sz val="10"/>
      <name val="Geneva"/>
    </font>
    <font>
      <b/>
      <sz val="10"/>
      <name val="Geneva"/>
    </font>
    <font>
      <sz val="10"/>
      <color rgb="FFFF0000"/>
      <name val="Geneva"/>
    </font>
    <font>
      <sz val="9"/>
      <name val="Geneva"/>
    </font>
    <font>
      <sz val="12"/>
      <color theme="0"/>
      <name val="Calibri"/>
      <family val="2"/>
      <scheme val="minor"/>
    </font>
    <font>
      <b/>
      <sz val="10"/>
      <color theme="0"/>
      <name val="Geneva"/>
    </font>
    <font>
      <sz val="10"/>
      <color theme="0"/>
      <name val="Geneva"/>
    </font>
    <font>
      <b/>
      <i/>
      <sz val="12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3"/>
      <name val="Arial"/>
      <family val="2"/>
    </font>
    <font>
      <i/>
      <sz val="13"/>
      <color theme="1"/>
      <name val="Calibri"/>
      <family val="2"/>
      <scheme val="minor"/>
    </font>
    <font>
      <i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3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i/>
      <sz val="13"/>
      <name val="Times New Roman"/>
      <family val="1"/>
    </font>
    <font>
      <b/>
      <i/>
      <u/>
      <sz val="13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i/>
      <u/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i/>
      <sz val="14"/>
      <name val="Arial"/>
      <family val="2"/>
    </font>
    <font>
      <i/>
      <sz val="14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i/>
      <u/>
      <sz val="14"/>
      <name val="Arial"/>
      <family val="2"/>
    </font>
    <font>
      <b/>
      <i/>
      <u/>
      <sz val="14"/>
      <color theme="1"/>
      <name val="Times New Roman"/>
      <family val="1"/>
    </font>
    <font>
      <b/>
      <i/>
      <sz val="14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2"/>
    </font>
    <font>
      <b/>
      <sz val="11"/>
      <color theme="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35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6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1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Fill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/>
    <xf numFmtId="0" fontId="13" fillId="0" borderId="0" xfId="0" applyFont="1"/>
    <xf numFmtId="0" fontId="9" fillId="0" borderId="0" xfId="0" applyFont="1"/>
    <xf numFmtId="0" fontId="2" fillId="0" borderId="0" xfId="0" applyFont="1"/>
    <xf numFmtId="0" fontId="11" fillId="0" borderId="0" xfId="0" applyFont="1"/>
    <xf numFmtId="0" fontId="0" fillId="0" borderId="0" xfId="0" applyBorder="1"/>
    <xf numFmtId="0" fontId="5" fillId="0" borderId="0" xfId="0" applyFont="1" applyFill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164" fontId="11" fillId="0" borderId="0" xfId="0" applyNumberFormat="1" applyFont="1"/>
    <xf numFmtId="165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Border="1"/>
    <xf numFmtId="165" fontId="4" fillId="0" borderId="0" xfId="0" applyNumberFormat="1" applyFont="1"/>
    <xf numFmtId="165" fontId="0" fillId="0" borderId="0" xfId="0" applyNumberFormat="1" applyFill="1" applyBorder="1"/>
    <xf numFmtId="165" fontId="0" fillId="0" borderId="0" xfId="0" applyNumberFormat="1" applyFill="1"/>
    <xf numFmtId="165" fontId="4" fillId="0" borderId="0" xfId="0" applyNumberFormat="1" applyFont="1" applyFill="1"/>
    <xf numFmtId="0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0" fontId="0" fillId="0" borderId="0" xfId="0" applyNumberFormat="1" applyFill="1"/>
    <xf numFmtId="10" fontId="0" fillId="0" borderId="0" xfId="0" applyNumberFormat="1" applyFill="1" applyAlignment="1">
      <alignment horizontal="center"/>
    </xf>
    <xf numFmtId="0" fontId="15" fillId="0" borderId="0" xfId="0" applyFont="1"/>
    <xf numFmtId="4" fontId="15" fillId="0" borderId="0" xfId="0" applyNumberFormat="1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17" fillId="0" borderId="0" xfId="0" applyFont="1"/>
    <xf numFmtId="4" fontId="15" fillId="0" borderId="0" xfId="0" applyNumberFormat="1" applyFont="1" applyAlignment="1" applyProtection="1">
      <alignment horizontal="right"/>
      <protection locked="0"/>
    </xf>
    <xf numFmtId="4" fontId="15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 applyAlignment="1" applyProtection="1">
      <alignment horizontal="left"/>
      <protection locked="0"/>
    </xf>
    <xf numFmtId="4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8" fillId="0" borderId="0" xfId="0" applyFont="1" applyBorder="1"/>
    <xf numFmtId="0" fontId="19" fillId="0" borderId="0" xfId="0" applyFont="1" applyBorder="1" applyAlignment="1"/>
    <xf numFmtId="0" fontId="20" fillId="0" borderId="0" xfId="0" applyFont="1" applyBorder="1"/>
    <xf numFmtId="4" fontId="9" fillId="0" borderId="0" xfId="0" applyNumberFormat="1" applyFont="1" applyAlignment="1" applyProtection="1">
      <alignment horizontal="left"/>
      <protection locked="0"/>
    </xf>
    <xf numFmtId="4" fontId="11" fillId="0" borderId="0" xfId="0" applyNumberFormat="1" applyFont="1" applyAlignment="1" applyProtection="1">
      <alignment horizontal="left"/>
      <protection locked="0"/>
    </xf>
    <xf numFmtId="4" fontId="11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9" fillId="0" borderId="12" xfId="0" applyFont="1" applyBorder="1"/>
    <xf numFmtId="4" fontId="22" fillId="0" borderId="0" xfId="0" applyNumberFormat="1" applyFont="1" applyBorder="1" applyAlignment="1" applyProtection="1">
      <alignment horizontal="left"/>
      <protection locked="0"/>
    </xf>
    <xf numFmtId="0" fontId="21" fillId="0" borderId="0" xfId="0" applyFont="1" applyBorder="1"/>
    <xf numFmtId="165" fontId="22" fillId="0" borderId="0" xfId="0" applyNumberFormat="1" applyFont="1" applyBorder="1"/>
    <xf numFmtId="4" fontId="23" fillId="0" borderId="0" xfId="0" applyNumberFormat="1" applyFont="1" applyBorder="1" applyAlignment="1" applyProtection="1">
      <protection locked="0"/>
    </xf>
    <xf numFmtId="0" fontId="21" fillId="0" borderId="0" xfId="0" applyFont="1" applyBorder="1" applyAlignment="1"/>
    <xf numFmtId="4" fontId="21" fillId="0" borderId="0" xfId="0" applyNumberFormat="1" applyFont="1" applyBorder="1" applyAlignment="1" applyProtection="1">
      <alignment horizontal="left"/>
      <protection locked="0"/>
    </xf>
    <xf numFmtId="0" fontId="23" fillId="0" borderId="0" xfId="0" applyFont="1" applyBorder="1" applyAlignment="1"/>
    <xf numFmtId="0" fontId="21" fillId="0" borderId="0" xfId="0" applyFont="1"/>
    <xf numFmtId="0" fontId="22" fillId="0" borderId="0" xfId="0" applyFont="1" applyBorder="1"/>
    <xf numFmtId="0" fontId="26" fillId="0" borderId="0" xfId="0" applyFont="1"/>
    <xf numFmtId="164" fontId="9" fillId="0" borderId="0" xfId="0" applyNumberFormat="1" applyFont="1" applyBorder="1" applyAlignment="1">
      <alignment horizontal="center"/>
    </xf>
    <xf numFmtId="44" fontId="26" fillId="0" borderId="0" xfId="1" applyFont="1"/>
    <xf numFmtId="0" fontId="27" fillId="0" borderId="0" xfId="0" applyFont="1"/>
    <xf numFmtId="0" fontId="1" fillId="0" borderId="0" xfId="0" applyFont="1"/>
    <xf numFmtId="0" fontId="14" fillId="0" borderId="0" xfId="0" applyFont="1"/>
    <xf numFmtId="0" fontId="28" fillId="0" borderId="0" xfId="0" applyFont="1"/>
    <xf numFmtId="0" fontId="29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vertical="center" wrapText="1"/>
    </xf>
    <xf numFmtId="0" fontId="0" fillId="0" borderId="0" xfId="0" applyAlignment="1"/>
    <xf numFmtId="0" fontId="30" fillId="0" borderId="0" xfId="0" applyFont="1"/>
    <xf numFmtId="0" fontId="0" fillId="0" borderId="11" xfId="0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0" fillId="0" borderId="0" xfId="0" applyNumberFormat="1"/>
    <xf numFmtId="164" fontId="3" fillId="0" borderId="0" xfId="0" applyNumberFormat="1" applyFont="1" applyBorder="1"/>
    <xf numFmtId="0" fontId="32" fillId="2" borderId="29" xfId="0" applyFont="1" applyFill="1" applyBorder="1" applyAlignment="1">
      <alignment horizontal="center" wrapText="1"/>
    </xf>
    <xf numFmtId="0" fontId="32" fillId="2" borderId="7" xfId="0" applyFont="1" applyFill="1" applyBorder="1" applyAlignment="1">
      <alignment horizontal="center" wrapText="1"/>
    </xf>
    <xf numFmtId="1" fontId="33" fillId="0" borderId="27" xfId="0" applyNumberFormat="1" applyFont="1" applyBorder="1" applyAlignment="1">
      <alignment horizontal="center"/>
    </xf>
    <xf numFmtId="167" fontId="34" fillId="0" borderId="4" xfId="0" applyNumberFormat="1" applyFont="1" applyBorder="1" applyAlignment="1">
      <alignment horizontal="right"/>
    </xf>
    <xf numFmtId="164" fontId="33" fillId="0" borderId="7" xfId="0" applyNumberFormat="1" applyFont="1" applyBorder="1" applyAlignment="1">
      <alignment horizontal="center"/>
    </xf>
    <xf numFmtId="164" fontId="33" fillId="0" borderId="28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167" fontId="34" fillId="0" borderId="4" xfId="0" applyNumberFormat="1" applyFont="1" applyBorder="1"/>
    <xf numFmtId="0" fontId="35" fillId="0" borderId="0" xfId="0" applyFont="1"/>
    <xf numFmtId="0" fontId="36" fillId="0" borderId="0" xfId="0" applyFont="1" applyAlignment="1">
      <alignment wrapText="1"/>
    </xf>
    <xf numFmtId="1" fontId="33" fillId="0" borderId="34" xfId="0" applyNumberFormat="1" applyFont="1" applyBorder="1" applyAlignment="1">
      <alignment horizontal="center"/>
    </xf>
    <xf numFmtId="164" fontId="33" fillId="0" borderId="4" xfId="0" applyNumberFormat="1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167" fontId="33" fillId="0" borderId="4" xfId="0" applyNumberFormat="1" applyFont="1" applyBorder="1" applyAlignment="1">
      <alignment horizontal="center"/>
    </xf>
    <xf numFmtId="167" fontId="34" fillId="0" borderId="4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0" xfId="0" applyFont="1" applyBorder="1" applyAlignment="1" applyProtection="1">
      <alignment horizontal="center"/>
      <protection locked="0"/>
    </xf>
    <xf numFmtId="0" fontId="44" fillId="0" borderId="1" xfId="0" applyFont="1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38" fillId="0" borderId="0" xfId="0" applyFont="1" applyBorder="1" applyAlignment="1" applyProtection="1">
      <alignment horizontal="center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43" fillId="0" borderId="0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164" fontId="45" fillId="0" borderId="0" xfId="0" applyNumberFormat="1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164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7" fillId="0" borderId="0" xfId="0" applyFont="1"/>
    <xf numFmtId="0" fontId="46" fillId="0" borderId="0" xfId="0" applyFont="1"/>
    <xf numFmtId="44" fontId="39" fillId="0" borderId="0" xfId="1" applyFont="1" applyAlignment="1"/>
    <xf numFmtId="0" fontId="48" fillId="0" borderId="0" xfId="0" applyFont="1"/>
    <xf numFmtId="0" fontId="49" fillId="0" borderId="0" xfId="0" applyFont="1"/>
    <xf numFmtId="0" fontId="42" fillId="0" borderId="0" xfId="0" applyFont="1"/>
    <xf numFmtId="0" fontId="49" fillId="0" borderId="0" xfId="0" applyFont="1" applyAlignment="1"/>
    <xf numFmtId="0" fontId="38" fillId="0" borderId="0" xfId="0" applyFont="1" applyAlignment="1" applyProtection="1">
      <alignment horizontal="center"/>
      <protection locked="0"/>
    </xf>
    <xf numFmtId="44" fontId="44" fillId="0" borderId="0" xfId="1" applyFont="1" applyAlignment="1">
      <alignment horizontal="center"/>
    </xf>
    <xf numFmtId="44" fontId="38" fillId="0" borderId="0" xfId="1" applyFont="1" applyAlignment="1">
      <alignment horizontal="center"/>
    </xf>
    <xf numFmtId="0" fontId="45" fillId="0" borderId="0" xfId="0" applyFont="1" applyAlignment="1" applyProtection="1">
      <alignment horizontal="center"/>
      <protection locked="0"/>
    </xf>
    <xf numFmtId="44" fontId="50" fillId="0" borderId="0" xfId="1" applyFont="1" applyAlignment="1">
      <alignment horizontal="center"/>
    </xf>
    <xf numFmtId="6" fontId="45" fillId="0" borderId="0" xfId="1" applyNumberFormat="1" applyFont="1" applyFill="1" applyAlignment="1">
      <alignment horizontal="center"/>
    </xf>
    <xf numFmtId="6" fontId="51" fillId="0" borderId="0" xfId="0" applyNumberFormat="1" applyFont="1"/>
    <xf numFmtId="0" fontId="45" fillId="0" borderId="0" xfId="1" applyNumberFormat="1" applyFont="1" applyAlignment="1" applyProtection="1">
      <alignment horizontal="center"/>
      <protection locked="0"/>
    </xf>
    <xf numFmtId="6" fontId="45" fillId="0" borderId="0" xfId="1" applyNumberFormat="1" applyFont="1" applyAlignment="1">
      <alignment horizontal="center"/>
    </xf>
    <xf numFmtId="0" fontId="51" fillId="0" borderId="0" xfId="0" applyFont="1"/>
    <xf numFmtId="0" fontId="45" fillId="0" borderId="0" xfId="0" applyFont="1"/>
    <xf numFmtId="0" fontId="51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51" fillId="0" borderId="0" xfId="0" applyFont="1" applyAlignment="1"/>
    <xf numFmtId="0" fontId="53" fillId="0" borderId="0" xfId="0" applyFont="1"/>
    <xf numFmtId="0" fontId="54" fillId="0" borderId="0" xfId="0" applyFont="1"/>
    <xf numFmtId="0" fontId="56" fillId="0" borderId="0" xfId="0" applyFont="1"/>
    <xf numFmtId="0" fontId="58" fillId="0" borderId="0" xfId="0" applyFont="1"/>
    <xf numFmtId="0" fontId="59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64" fontId="34" fillId="0" borderId="0" xfId="1" applyNumberFormat="1" applyFont="1" applyBorder="1" applyAlignment="1">
      <alignment horizontal="center"/>
    </xf>
    <xf numFmtId="164" fontId="36" fillId="0" borderId="0" xfId="0" applyNumberFormat="1" applyFont="1" applyBorder="1"/>
    <xf numFmtId="0" fontId="36" fillId="0" borderId="0" xfId="0" applyFont="1" applyBorder="1"/>
    <xf numFmtId="10" fontId="34" fillId="0" borderId="0" xfId="2" applyNumberFormat="1" applyFont="1" applyBorder="1" applyAlignment="1">
      <alignment horizontal="center"/>
    </xf>
    <xf numFmtId="0" fontId="36" fillId="0" borderId="0" xfId="0" applyFont="1"/>
    <xf numFmtId="0" fontId="61" fillId="0" borderId="0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164" fontId="51" fillId="0" borderId="0" xfId="0" applyNumberFormat="1" applyFont="1" applyBorder="1" applyAlignment="1">
      <alignment horizontal="center"/>
    </xf>
    <xf numFmtId="164" fontId="31" fillId="0" borderId="11" xfId="0" applyNumberFormat="1" applyFont="1" applyBorder="1" applyAlignment="1">
      <alignment horizontal="center"/>
    </xf>
    <xf numFmtId="164" fontId="51" fillId="0" borderId="0" xfId="0" applyNumberFormat="1" applyFont="1" applyBorder="1"/>
    <xf numFmtId="0" fontId="51" fillId="0" borderId="0" xfId="0" applyFont="1" applyBorder="1"/>
    <xf numFmtId="10" fontId="51" fillId="0" borderId="0" xfId="2" applyNumberFormat="1" applyFont="1" applyBorder="1" applyAlignment="1">
      <alignment horizontal="center"/>
    </xf>
    <xf numFmtId="164" fontId="51" fillId="0" borderId="11" xfId="0" applyNumberFormat="1" applyFont="1" applyBorder="1" applyAlignment="1">
      <alignment horizontal="center"/>
    </xf>
    <xf numFmtId="164" fontId="5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62" fillId="0" borderId="0" xfId="0" applyFont="1" applyAlignment="1"/>
    <xf numFmtId="164" fontId="31" fillId="0" borderId="0" xfId="0" applyNumberFormat="1" applyFont="1" applyAlignment="1">
      <alignment horizontal="center"/>
    </xf>
    <xf numFmtId="0" fontId="46" fillId="0" borderId="11" xfId="0" applyFont="1" applyBorder="1"/>
    <xf numFmtId="165" fontId="42" fillId="0" borderId="0" xfId="0" applyNumberFormat="1" applyFont="1"/>
    <xf numFmtId="165" fontId="42" fillId="0" borderId="0" xfId="0" applyNumberFormat="1" applyFont="1" applyAlignment="1">
      <alignment horizontal="center"/>
    </xf>
    <xf numFmtId="0" fontId="45" fillId="0" borderId="2" xfId="0" applyFont="1" applyBorder="1"/>
    <xf numFmtId="0" fontId="50" fillId="0" borderId="0" xfId="0" applyFont="1" applyBorder="1" applyAlignment="1" applyProtection="1">
      <alignment horizontal="center"/>
      <protection locked="0"/>
    </xf>
    <xf numFmtId="0" fontId="50" fillId="0" borderId="0" xfId="0" applyFont="1" applyBorder="1"/>
    <xf numFmtId="44" fontId="50" fillId="0" borderId="0" xfId="1" applyFont="1" applyBorder="1" applyAlignment="1">
      <alignment horizontal="center"/>
    </xf>
    <xf numFmtId="0" fontId="51" fillId="0" borderId="1" xfId="0" applyFont="1" applyBorder="1"/>
    <xf numFmtId="0" fontId="50" fillId="0" borderId="0" xfId="0" applyFont="1" applyAlignment="1" applyProtection="1">
      <alignment horizontal="center"/>
      <protection locked="0"/>
    </xf>
    <xf numFmtId="0" fontId="51" fillId="0" borderId="2" xfId="0" applyFont="1" applyBorder="1"/>
    <xf numFmtId="0" fontId="63" fillId="0" borderId="0" xfId="0" applyFont="1" applyFill="1" applyBorder="1" applyAlignment="1">
      <alignment horizontal="center"/>
    </xf>
    <xf numFmtId="0" fontId="46" fillId="0" borderId="1" xfId="0" applyFont="1" applyBorder="1"/>
    <xf numFmtId="0" fontId="45" fillId="0" borderId="0" xfId="0" applyFont="1" applyBorder="1" applyAlignment="1" applyProtection="1">
      <alignment horizontal="center"/>
      <protection locked="0"/>
    </xf>
    <xf numFmtId="0" fontId="45" fillId="0" borderId="0" xfId="0" applyFont="1" applyBorder="1"/>
    <xf numFmtId="5" fontId="45" fillId="0" borderId="0" xfId="0" applyNumberFormat="1" applyFont="1" applyFill="1" applyBorder="1" applyAlignment="1">
      <alignment horizontal="center"/>
    </xf>
    <xf numFmtId="5" fontId="51" fillId="0" borderId="1" xfId="0" applyNumberFormat="1" applyFont="1" applyBorder="1"/>
    <xf numFmtId="165" fontId="45" fillId="0" borderId="0" xfId="0" applyNumberFormat="1" applyFont="1"/>
    <xf numFmtId="164" fontId="45" fillId="0" borderId="0" xfId="0" applyNumberFormat="1" applyFont="1" applyFill="1" applyBorder="1" applyAlignment="1">
      <alignment horizontal="center"/>
    </xf>
    <xf numFmtId="165" fontId="45" fillId="0" borderId="0" xfId="0" applyNumberFormat="1" applyFont="1" applyAlignment="1">
      <alignment horizontal="center"/>
    </xf>
    <xf numFmtId="0" fontId="51" fillId="0" borderId="0" xfId="0" applyFont="1" applyFill="1" applyBorder="1" applyAlignment="1">
      <alignment horizontal="center"/>
    </xf>
    <xf numFmtId="165" fontId="51" fillId="0" borderId="0" xfId="0" applyNumberFormat="1" applyFont="1" applyFill="1" applyBorder="1" applyAlignment="1">
      <alignment horizontal="center"/>
    </xf>
    <xf numFmtId="165" fontId="51" fillId="0" borderId="0" xfId="0" applyNumberFormat="1" applyFont="1" applyBorder="1" applyAlignment="1">
      <alignment horizontal="center"/>
    </xf>
    <xf numFmtId="0" fontId="45" fillId="0" borderId="0" xfId="1" applyNumberFormat="1" applyFont="1" applyBorder="1" applyAlignment="1" applyProtection="1">
      <alignment horizontal="center"/>
      <protection locked="0"/>
    </xf>
    <xf numFmtId="7" fontId="45" fillId="0" borderId="0" xfId="0" applyNumberFormat="1" applyFont="1"/>
    <xf numFmtId="164" fontId="51" fillId="0" borderId="0" xfId="0" applyNumberFormat="1" applyFont="1" applyFill="1" applyBorder="1" applyAlignment="1">
      <alignment horizontal="center"/>
    </xf>
    <xf numFmtId="5" fontId="45" fillId="0" borderId="0" xfId="0" applyNumberFormat="1" applyFont="1" applyBorder="1" applyAlignment="1">
      <alignment horizontal="center"/>
    </xf>
    <xf numFmtId="165" fontId="45" fillId="0" borderId="1" xfId="0" applyNumberFormat="1" applyFont="1" applyBorder="1" applyAlignment="1">
      <alignment horizontal="center"/>
    </xf>
    <xf numFmtId="0" fontId="51" fillId="0" borderId="1" xfId="0" applyFont="1" applyBorder="1" applyAlignment="1"/>
    <xf numFmtId="0" fontId="64" fillId="0" borderId="0" xfId="0" applyFont="1" applyAlignment="1">
      <alignment horizontal="center"/>
    </xf>
    <xf numFmtId="0" fontId="65" fillId="0" borderId="2" xfId="0" applyFont="1" applyBorder="1"/>
    <xf numFmtId="0" fontId="64" fillId="0" borderId="2" xfId="0" applyFont="1" applyBorder="1" applyAlignment="1">
      <alignment horizontal="center"/>
    </xf>
    <xf numFmtId="44" fontId="64" fillId="0" borderId="0" xfId="1" applyFont="1" applyBorder="1"/>
    <xf numFmtId="0" fontId="64" fillId="0" borderId="0" xfId="0" applyFont="1" applyBorder="1"/>
    <xf numFmtId="0" fontId="65" fillId="0" borderId="1" xfId="0" applyFont="1" applyBorder="1"/>
    <xf numFmtId="0" fontId="64" fillId="0" borderId="0" xfId="0" applyFont="1"/>
    <xf numFmtId="0" fontId="64" fillId="0" borderId="2" xfId="0" applyFont="1" applyBorder="1"/>
    <xf numFmtId="44" fontId="64" fillId="0" borderId="0" xfId="1" applyFont="1"/>
    <xf numFmtId="0" fontId="38" fillId="0" borderId="3" xfId="0" applyFont="1" applyBorder="1"/>
    <xf numFmtId="0" fontId="38" fillId="0" borderId="3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5" fontId="38" fillId="0" borderId="1" xfId="0" applyNumberFormat="1" applyFont="1" applyBorder="1" applyAlignment="1">
      <alignment horizontal="center"/>
    </xf>
    <xf numFmtId="165" fontId="45" fillId="0" borderId="0" xfId="0" applyNumberFormat="1" applyFont="1" applyBorder="1" applyAlignment="1">
      <alignment horizontal="center"/>
    </xf>
    <xf numFmtId="165" fontId="45" fillId="0" borderId="1" xfId="0" applyNumberFormat="1" applyFont="1" applyFill="1" applyBorder="1" applyAlignment="1">
      <alignment horizontal="center"/>
    </xf>
    <xf numFmtId="0" fontId="45" fillId="0" borderId="3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164" fontId="67" fillId="0" borderId="1" xfId="0" applyNumberFormat="1" applyFont="1" applyFill="1" applyBorder="1" applyAlignment="1">
      <alignment horizontal="center"/>
    </xf>
    <xf numFmtId="0" fontId="45" fillId="0" borderId="3" xfId="0" applyFont="1" applyBorder="1" applyAlignment="1">
      <alignment horizontal="center"/>
    </xf>
    <xf numFmtId="165" fontId="45" fillId="0" borderId="13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5" fontId="45" fillId="0" borderId="3" xfId="0" applyNumberFormat="1" applyFont="1" applyBorder="1" applyAlignment="1">
      <alignment horizontal="center"/>
    </xf>
    <xf numFmtId="165" fontId="45" fillId="0" borderId="3" xfId="0" applyNumberFormat="1" applyFont="1" applyFill="1" applyBorder="1" applyAlignment="1">
      <alignment horizontal="center"/>
    </xf>
    <xf numFmtId="164" fontId="45" fillId="0" borderId="0" xfId="1" applyNumberFormat="1" applyFont="1" applyFill="1" applyAlignment="1">
      <alignment horizontal="center"/>
    </xf>
    <xf numFmtId="165" fontId="45" fillId="0" borderId="0" xfId="0" applyNumberFormat="1" applyFont="1" applyFill="1" applyAlignment="1">
      <alignment horizontal="center"/>
    </xf>
    <xf numFmtId="164" fontId="45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 vertical="center" wrapText="1"/>
    </xf>
    <xf numFmtId="164" fontId="45" fillId="0" borderId="0" xfId="0" applyNumberFormat="1" applyFont="1" applyFill="1" applyAlignment="1">
      <alignment horizontal="center"/>
    </xf>
    <xf numFmtId="0" fontId="45" fillId="0" borderId="15" xfId="0" applyFont="1" applyBorder="1" applyAlignment="1">
      <alignment horizontal="center"/>
    </xf>
    <xf numFmtId="165" fontId="46" fillId="0" borderId="0" xfId="0" applyNumberFormat="1" applyFont="1" applyAlignment="1">
      <alignment horizontal="center"/>
    </xf>
    <xf numFmtId="165" fontId="46" fillId="0" borderId="0" xfId="0" applyNumberFormat="1" applyFont="1" applyBorder="1"/>
    <xf numFmtId="0" fontId="45" fillId="0" borderId="0" xfId="0" applyFont="1" applyFill="1" applyBorder="1"/>
    <xf numFmtId="0" fontId="45" fillId="0" borderId="0" xfId="0" applyFont="1" applyFill="1" applyAlignment="1">
      <alignment horizontal="left"/>
    </xf>
    <xf numFmtId="0" fontId="67" fillId="0" borderId="0" xfId="0" applyFont="1" applyFill="1"/>
    <xf numFmtId="164" fontId="67" fillId="0" borderId="0" xfId="0" applyNumberFormat="1" applyFont="1" applyAlignment="1">
      <alignment horizontal="center"/>
    </xf>
    <xf numFmtId="165" fontId="45" fillId="0" borderId="1" xfId="0" applyNumberFormat="1" applyFont="1" applyFill="1" applyBorder="1" applyAlignment="1">
      <alignment horizontal="left"/>
    </xf>
    <xf numFmtId="164" fontId="67" fillId="0" borderId="0" xfId="0" applyNumberFormat="1" applyFont="1"/>
    <xf numFmtId="6" fontId="67" fillId="0" borderId="0" xfId="0" applyNumberFormat="1" applyFont="1" applyAlignment="1">
      <alignment horizontal="center"/>
    </xf>
    <xf numFmtId="165" fontId="67" fillId="0" borderId="0" xfId="0" applyNumberFormat="1" applyFont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Alignment="1">
      <alignment horizontal="center"/>
    </xf>
    <xf numFmtId="165" fontId="46" fillId="0" borderId="0" xfId="0" applyNumberFormat="1" applyFont="1"/>
    <xf numFmtId="164" fontId="67" fillId="0" borderId="0" xfId="0" applyNumberFormat="1" applyFont="1" applyBorder="1" applyAlignment="1">
      <alignment horizontal="center"/>
    </xf>
    <xf numFmtId="165" fontId="67" fillId="0" borderId="1" xfId="0" applyNumberFormat="1" applyFont="1" applyFill="1" applyBorder="1" applyAlignment="1">
      <alignment horizontal="center"/>
    </xf>
    <xf numFmtId="165" fontId="45" fillId="0" borderId="2" xfId="0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0" xfId="0" applyFont="1" applyAlignment="1">
      <alignment horizontal="center" wrapText="1"/>
    </xf>
    <xf numFmtId="167" fontId="68" fillId="0" borderId="0" xfId="0" applyNumberFormat="1" applyFont="1" applyAlignment="1">
      <alignment horizontal="center"/>
    </xf>
    <xf numFmtId="166" fontId="68" fillId="0" borderId="0" xfId="0" applyNumberFormat="1" applyFont="1" applyAlignment="1">
      <alignment horizontal="center"/>
    </xf>
    <xf numFmtId="167" fontId="35" fillId="0" borderId="0" xfId="0" applyNumberFormat="1" applyFont="1"/>
    <xf numFmtId="49" fontId="68" fillId="0" borderId="0" xfId="0" applyNumberFormat="1" applyFont="1" applyAlignment="1">
      <alignment horizontal="center"/>
    </xf>
    <xf numFmtId="0" fontId="35" fillId="0" borderId="0" xfId="0" applyFont="1" applyAlignment="1">
      <alignment horizontal="left" vertical="center"/>
    </xf>
    <xf numFmtId="0" fontId="68" fillId="0" borderId="0" xfId="0" applyFont="1"/>
    <xf numFmtId="0" fontId="37" fillId="0" borderId="0" xfId="0" applyFont="1"/>
    <xf numFmtId="0" fontId="40" fillId="0" borderId="0" xfId="0" applyFont="1"/>
    <xf numFmtId="0" fontId="53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locked="0"/>
    </xf>
    <xf numFmtId="0" fontId="66" fillId="0" borderId="0" xfId="0" applyFont="1"/>
    <xf numFmtId="165" fontId="66" fillId="0" borderId="0" xfId="0" applyNumberFormat="1" applyFont="1" applyAlignment="1">
      <alignment horizontal="center"/>
    </xf>
    <xf numFmtId="0" fontId="37" fillId="0" borderId="0" xfId="0" applyFont="1" applyFill="1"/>
    <xf numFmtId="0" fontId="49" fillId="0" borderId="0" xfId="0" applyFont="1" applyAlignment="1" applyProtection="1">
      <alignment horizontal="left"/>
      <protection locked="0"/>
    </xf>
    <xf numFmtId="0" fontId="37" fillId="0" borderId="0" xfId="0" applyFont="1" applyFill="1" applyAlignment="1" applyProtection="1">
      <alignment horizontal="left"/>
      <protection locked="0"/>
    </xf>
    <xf numFmtId="4" fontId="37" fillId="0" borderId="4" xfId="0" applyNumberFormat="1" applyFont="1" applyBorder="1" applyAlignment="1" applyProtection="1">
      <alignment horizontal="center"/>
      <protection locked="0"/>
    </xf>
    <xf numFmtId="4" fontId="37" fillId="0" borderId="5" xfId="0" applyNumberFormat="1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/>
    </xf>
    <xf numFmtId="0" fontId="37" fillId="0" borderId="4" xfId="0" applyFont="1" applyBorder="1" applyAlignment="1">
      <alignment horizontal="center"/>
    </xf>
    <xf numFmtId="4" fontId="37" fillId="0" borderId="5" xfId="0" applyNumberFormat="1" applyFont="1" applyBorder="1" applyAlignment="1">
      <alignment horizontal="center"/>
    </xf>
    <xf numFmtId="0" fontId="42" fillId="0" borderId="6" xfId="0" applyFont="1" applyBorder="1"/>
    <xf numFmtId="165" fontId="42" fillId="0" borderId="7" xfId="0" applyNumberFormat="1" applyFont="1" applyBorder="1" applyAlignment="1">
      <alignment horizontal="right"/>
    </xf>
    <xf numFmtId="4" fontId="42" fillId="0" borderId="6" xfId="0" applyNumberFormat="1" applyFont="1" applyBorder="1" applyAlignment="1" applyProtection="1">
      <alignment horizontal="left"/>
      <protection locked="0"/>
    </xf>
    <xf numFmtId="165" fontId="42" fillId="0" borderId="7" xfId="0" applyNumberFormat="1" applyFont="1" applyBorder="1" applyAlignment="1" applyProtection="1">
      <alignment horizontal="right"/>
      <protection locked="0"/>
    </xf>
    <xf numFmtId="166" fontId="42" fillId="0" borderId="7" xfId="0" applyNumberFormat="1" applyFont="1" applyBorder="1" applyAlignment="1" applyProtection="1">
      <alignment horizontal="right"/>
      <protection locked="0"/>
    </xf>
    <xf numFmtId="0" fontId="42" fillId="0" borderId="0" xfId="0" applyFont="1" applyAlignment="1">
      <alignment horizontal="right"/>
    </xf>
    <xf numFmtId="166" fontId="42" fillId="0" borderId="7" xfId="0" applyNumberFormat="1" applyFont="1" applyBorder="1" applyAlignment="1">
      <alignment horizontal="right"/>
    </xf>
    <xf numFmtId="4" fontId="42" fillId="0" borderId="0" xfId="0" applyNumberFormat="1" applyFont="1" applyAlignment="1" applyProtection="1">
      <alignment horizontal="left"/>
      <protection locked="0"/>
    </xf>
    <xf numFmtId="4" fontId="42" fillId="0" borderId="6" xfId="0" applyNumberFormat="1" applyFont="1" applyBorder="1" applyProtection="1">
      <protection locked="0"/>
    </xf>
    <xf numFmtId="4" fontId="37" fillId="0" borderId="4" xfId="0" applyNumberFormat="1" applyFont="1" applyBorder="1" applyAlignment="1" applyProtection="1">
      <alignment horizontal="left"/>
      <protection locked="0"/>
    </xf>
    <xf numFmtId="165" fontId="37" fillId="0" borderId="4" xfId="0" applyNumberFormat="1" applyFont="1" applyBorder="1" applyAlignment="1">
      <alignment horizontal="right"/>
    </xf>
    <xf numFmtId="165" fontId="42" fillId="0" borderId="0" xfId="0" applyNumberFormat="1" applyFont="1" applyAlignment="1" applyProtection="1">
      <alignment horizontal="right"/>
      <protection locked="0"/>
    </xf>
    <xf numFmtId="4" fontId="42" fillId="0" borderId="0" xfId="0" applyNumberFormat="1" applyFont="1" applyAlignment="1" applyProtection="1">
      <alignment horizontal="center"/>
      <protection locked="0"/>
    </xf>
    <xf numFmtId="4" fontId="37" fillId="0" borderId="6" xfId="0" applyNumberFormat="1" applyFont="1" applyBorder="1" applyProtection="1">
      <protection locked="0"/>
    </xf>
    <xf numFmtId="165" fontId="37" fillId="0" borderId="7" xfId="0" applyNumberFormat="1" applyFont="1" applyBorder="1" applyAlignment="1">
      <alignment horizontal="right"/>
    </xf>
    <xf numFmtId="4" fontId="42" fillId="0" borderId="0" xfId="0" applyNumberFormat="1" applyFont="1" applyProtection="1">
      <protection locked="0"/>
    </xf>
    <xf numFmtId="165" fontId="42" fillId="0" borderId="0" xfId="0" applyNumberFormat="1" applyFont="1" applyProtection="1">
      <protection locked="0"/>
    </xf>
    <xf numFmtId="165" fontId="37" fillId="0" borderId="5" xfId="0" applyNumberFormat="1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166" fontId="37" fillId="0" borderId="4" xfId="0" applyNumberFormat="1" applyFont="1" applyBorder="1" applyAlignment="1">
      <alignment horizontal="right"/>
    </xf>
    <xf numFmtId="4" fontId="42" fillId="0" borderId="0" xfId="0" applyNumberFormat="1" applyFont="1" applyAlignment="1">
      <alignment horizontal="center"/>
    </xf>
    <xf numFmtId="0" fontId="37" fillId="0" borderId="4" xfId="0" applyFont="1" applyBorder="1"/>
    <xf numFmtId="4" fontId="37" fillId="0" borderId="10" xfId="0" applyNumberFormat="1" applyFont="1" applyBorder="1" applyAlignment="1" applyProtection="1">
      <alignment horizontal="left"/>
      <protection locked="0"/>
    </xf>
    <xf numFmtId="4" fontId="37" fillId="0" borderId="10" xfId="0" applyNumberFormat="1" applyFont="1" applyBorder="1" applyAlignment="1" applyProtection="1">
      <alignment horizontal="center"/>
      <protection locked="0"/>
    </xf>
    <xf numFmtId="0" fontId="37" fillId="0" borderId="6" xfId="0" applyFont="1" applyBorder="1"/>
    <xf numFmtId="0" fontId="37" fillId="0" borderId="7" xfId="0" applyFont="1" applyBorder="1" applyAlignment="1">
      <alignment horizontal="center"/>
    </xf>
    <xf numFmtId="0" fontId="53" fillId="0" borderId="5" xfId="0" applyFont="1" applyBorder="1"/>
    <xf numFmtId="0" fontId="42" fillId="0" borderId="4" xfId="0" applyFont="1" applyBorder="1"/>
    <xf numFmtId="166" fontId="42" fillId="0" borderId="4" xfId="0" applyNumberFormat="1" applyFont="1" applyBorder="1" applyAlignment="1">
      <alignment horizontal="right"/>
    </xf>
    <xf numFmtId="4" fontId="49" fillId="0" borderId="4" xfId="0" applyNumberFormat="1" applyFont="1" applyBorder="1" applyAlignment="1" applyProtection="1">
      <alignment horizontal="left"/>
      <protection locked="0"/>
    </xf>
    <xf numFmtId="166" fontId="49" fillId="0" borderId="4" xfId="0" applyNumberFormat="1" applyFont="1" applyBorder="1" applyAlignment="1" applyProtection="1">
      <alignment horizontal="right"/>
      <protection locked="0"/>
    </xf>
    <xf numFmtId="0" fontId="42" fillId="0" borderId="8" xfId="0" applyFont="1" applyBorder="1"/>
    <xf numFmtId="166" fontId="42" fillId="0" borderId="8" xfId="0" applyNumberFormat="1" applyFont="1" applyBorder="1" applyAlignment="1">
      <alignment horizontal="right"/>
    </xf>
    <xf numFmtId="166" fontId="42" fillId="0" borderId="8" xfId="0" applyNumberFormat="1" applyFont="1" applyBorder="1"/>
    <xf numFmtId="0" fontId="42" fillId="0" borderId="4" xfId="0" applyFont="1" applyFill="1" applyBorder="1"/>
    <xf numFmtId="166" fontId="42" fillId="0" borderId="4" xfId="0" applyNumberFormat="1" applyFont="1" applyFill="1" applyBorder="1" applyAlignment="1">
      <alignment horizontal="right"/>
    </xf>
    <xf numFmtId="0" fontId="42" fillId="0" borderId="6" xfId="0" applyFont="1" applyFill="1" applyBorder="1"/>
    <xf numFmtId="166" fontId="42" fillId="0" borderId="6" xfId="0" applyNumberFormat="1" applyFont="1" applyFill="1" applyBorder="1" applyAlignment="1">
      <alignment horizontal="right"/>
    </xf>
    <xf numFmtId="166" fontId="42" fillId="0" borderId="6" xfId="0" applyNumberFormat="1" applyFont="1" applyBorder="1"/>
    <xf numFmtId="4" fontId="42" fillId="0" borderId="4" xfId="0" applyNumberFormat="1" applyFont="1" applyBorder="1" applyAlignment="1" applyProtection="1">
      <alignment horizontal="left"/>
      <protection locked="0"/>
    </xf>
    <xf numFmtId="166" fontId="42" fillId="0" borderId="4" xfId="0" applyNumberFormat="1" applyFont="1" applyBorder="1" applyAlignment="1" applyProtection="1">
      <alignment horizontal="right"/>
      <protection locked="0"/>
    </xf>
    <xf numFmtId="166" fontId="49" fillId="0" borderId="5" xfId="0" applyNumberFormat="1" applyFont="1" applyBorder="1" applyAlignment="1" applyProtection="1">
      <alignment horizontal="right"/>
      <protection locked="0"/>
    </xf>
    <xf numFmtId="166" fontId="42" fillId="0" borderId="5" xfId="0" applyNumberFormat="1" applyFont="1" applyBorder="1" applyAlignment="1" applyProtection="1">
      <alignment horizontal="right"/>
      <protection locked="0"/>
    </xf>
    <xf numFmtId="166" fontId="42" fillId="0" borderId="4" xfId="0" applyNumberFormat="1" applyFont="1" applyBorder="1"/>
    <xf numFmtId="4" fontId="49" fillId="0" borderId="4" xfId="0" applyNumberFormat="1" applyFont="1" applyFill="1" applyBorder="1" applyAlignment="1" applyProtection="1">
      <alignment horizontal="left"/>
      <protection locked="0"/>
    </xf>
    <xf numFmtId="166" fontId="42" fillId="0" borderId="4" xfId="0" applyNumberFormat="1" applyFont="1" applyFill="1" applyBorder="1" applyAlignment="1" applyProtection="1">
      <alignment horizontal="right"/>
      <protection locked="0"/>
    </xf>
    <xf numFmtId="0" fontId="42" fillId="0" borderId="6" xfId="0" applyFont="1" applyBorder="1" applyAlignment="1">
      <alignment horizontal="left"/>
    </xf>
    <xf numFmtId="4" fontId="49" fillId="0" borderId="8" xfId="0" applyNumberFormat="1" applyFont="1" applyFill="1" applyBorder="1" applyAlignment="1" applyProtection="1">
      <alignment horizontal="center"/>
      <protection locked="0"/>
    </xf>
    <xf numFmtId="166" fontId="49" fillId="0" borderId="9" xfId="0" applyNumberFormat="1" applyFont="1" applyBorder="1"/>
    <xf numFmtId="0" fontId="42" fillId="0" borderId="4" xfId="0" applyFont="1" applyBorder="1" applyAlignment="1">
      <alignment horizontal="left"/>
    </xf>
    <xf numFmtId="4" fontId="49" fillId="0" borderId="10" xfId="0" applyNumberFormat="1" applyFont="1" applyFill="1" applyBorder="1" applyAlignment="1" applyProtection="1">
      <alignment horizontal="center"/>
      <protection locked="0"/>
    </xf>
    <xf numFmtId="166" fontId="49" fillId="0" borderId="11" xfId="0" applyNumberFormat="1" applyFont="1" applyBorder="1"/>
    <xf numFmtId="166" fontId="69" fillId="0" borderId="11" xfId="0" applyNumberFormat="1" applyFont="1" applyBorder="1"/>
    <xf numFmtId="166" fontId="70" fillId="0" borderId="4" xfId="0" applyNumberFormat="1" applyFont="1" applyBorder="1"/>
    <xf numFmtId="0" fontId="69" fillId="0" borderId="0" xfId="0" applyFont="1"/>
    <xf numFmtId="0" fontId="71" fillId="0" borderId="0" xfId="0" applyFont="1"/>
    <xf numFmtId="4" fontId="49" fillId="0" borderId="6" xfId="0" applyNumberFormat="1" applyFont="1" applyFill="1" applyBorder="1" applyAlignment="1" applyProtection="1">
      <alignment horizontal="center"/>
      <protection locked="0"/>
    </xf>
    <xf numFmtId="166" fontId="69" fillId="0" borderId="7" xfId="0" applyNumberFormat="1" applyFont="1" applyBorder="1"/>
    <xf numFmtId="0" fontId="52" fillId="0" borderId="4" xfId="0" applyFont="1" applyBorder="1"/>
    <xf numFmtId="166" fontId="72" fillId="0" borderId="4" xfId="0" applyNumberFormat="1" applyFont="1" applyBorder="1"/>
    <xf numFmtId="0" fontId="1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2" fillId="2" borderId="26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 wrapText="1"/>
    </xf>
    <xf numFmtId="0" fontId="32" fillId="2" borderId="27" xfId="0" applyFont="1" applyFill="1" applyBorder="1" applyAlignment="1">
      <alignment horizontal="center" wrapText="1"/>
    </xf>
    <xf numFmtId="0" fontId="32" fillId="2" borderId="30" xfId="0" applyFont="1" applyFill="1" applyBorder="1" applyAlignment="1">
      <alignment horizontal="center" wrapText="1"/>
    </xf>
    <xf numFmtId="0" fontId="32" fillId="2" borderId="31" xfId="0" applyFont="1" applyFill="1" applyBorder="1" applyAlignment="1">
      <alignment horizontal="center" wrapText="1"/>
    </xf>
    <xf numFmtId="0" fontId="32" fillId="2" borderId="32" xfId="0" applyFont="1" applyFill="1" applyBorder="1" applyAlignment="1">
      <alignment horizontal="center" wrapText="1"/>
    </xf>
    <xf numFmtId="0" fontId="32" fillId="2" borderId="33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44" fontId="39" fillId="0" borderId="0" xfId="1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55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0" fontId="51" fillId="0" borderId="0" xfId="0" applyFont="1" applyAlignment="1">
      <alignment horizontal="center" vertical="center" wrapText="1"/>
    </xf>
    <xf numFmtId="0" fontId="51" fillId="0" borderId="2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0" borderId="2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top" wrapText="1"/>
    </xf>
    <xf numFmtId="0" fontId="65" fillId="0" borderId="1" xfId="0" applyFont="1" applyBorder="1" applyAlignment="1">
      <alignment horizontal="center" vertical="top" wrapText="1"/>
    </xf>
    <xf numFmtId="0" fontId="64" fillId="0" borderId="0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2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51" fillId="0" borderId="0" xfId="0" applyFont="1" applyAlignment="1">
      <alignment horizontal="center" wrapText="1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wrapText="1"/>
    </xf>
    <xf numFmtId="0" fontId="68" fillId="0" borderId="0" xfId="0" applyFont="1" applyAlignment="1">
      <alignment horizontal="center" vertical="center"/>
    </xf>
    <xf numFmtId="167" fontId="68" fillId="0" borderId="0" xfId="0" applyNumberFormat="1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8" fontId="37" fillId="0" borderId="0" xfId="0" applyNumberFormat="1" applyFont="1" applyAlignment="1">
      <alignment horizontal="left"/>
    </xf>
    <xf numFmtId="0" fontId="37" fillId="0" borderId="0" xfId="0" applyFont="1" applyFill="1" applyAlignment="1">
      <alignment horizontal="left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14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49" fillId="0" borderId="14" xfId="0" applyFont="1" applyBorder="1" applyAlignment="1">
      <alignment horizontal="left" vertical="center"/>
    </xf>
    <xf numFmtId="0" fontId="49" fillId="0" borderId="15" xfId="0" applyFont="1" applyBorder="1" applyAlignment="1">
      <alignment horizontal="left" vertical="center"/>
    </xf>
    <xf numFmtId="0" fontId="49" fillId="0" borderId="16" xfId="0" applyFont="1" applyBorder="1" applyAlignment="1">
      <alignment horizontal="left" vertical="center"/>
    </xf>
    <xf numFmtId="166" fontId="49" fillId="0" borderId="9" xfId="0" applyNumberFormat="1" applyFont="1" applyBorder="1" applyAlignment="1">
      <alignment horizontal="right" vertical="center"/>
    </xf>
    <xf numFmtId="166" fontId="49" fillId="0" borderId="11" xfId="0" applyNumberFormat="1" applyFont="1" applyBorder="1" applyAlignment="1">
      <alignment horizontal="right" vertical="center"/>
    </xf>
    <xf numFmtId="166" fontId="49" fillId="0" borderId="7" xfId="0" applyNumberFormat="1" applyFont="1" applyBorder="1" applyAlignment="1">
      <alignment horizontal="right" vertical="center"/>
    </xf>
    <xf numFmtId="0" fontId="49" fillId="0" borderId="0" xfId="0" applyFont="1" applyAlignment="1">
      <alignment vertical="center"/>
    </xf>
    <xf numFmtId="6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16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activeCell="D9" sqref="D9"/>
    </sheetView>
  </sheetViews>
  <sheetFormatPr defaultColWidth="11.125" defaultRowHeight="15.75"/>
  <cols>
    <col min="1" max="1" width="10.125" customWidth="1"/>
    <col min="2" max="2" width="16" customWidth="1"/>
    <col min="3" max="3" width="13.5" customWidth="1"/>
    <col min="4" max="4" width="17.375" customWidth="1"/>
    <col min="5" max="5" width="12.375" customWidth="1"/>
    <col min="6" max="6" width="14.75" customWidth="1"/>
    <col min="7" max="7" width="10.875" customWidth="1"/>
  </cols>
  <sheetData>
    <row r="1" spans="1:10" ht="51" customHeight="1">
      <c r="A1" s="334" t="s">
        <v>0</v>
      </c>
      <c r="B1" s="336" t="s">
        <v>223</v>
      </c>
      <c r="C1" s="89" t="s">
        <v>192</v>
      </c>
      <c r="D1" s="338" t="s">
        <v>224</v>
      </c>
      <c r="E1" s="340" t="s">
        <v>194</v>
      </c>
      <c r="F1" s="338" t="s">
        <v>225</v>
      </c>
      <c r="G1" s="82"/>
      <c r="H1" s="333" t="s">
        <v>2</v>
      </c>
      <c r="I1" s="333"/>
      <c r="J1" s="333"/>
    </row>
    <row r="2" spans="1:10" ht="20.25">
      <c r="A2" s="335"/>
      <c r="B2" s="337"/>
      <c r="C2" s="90" t="s">
        <v>193</v>
      </c>
      <c r="D2" s="339"/>
      <c r="E2" s="341"/>
      <c r="F2" s="339"/>
      <c r="G2" s="5"/>
      <c r="H2" s="5"/>
    </row>
    <row r="3" spans="1:10" ht="18.75">
      <c r="A3" s="91">
        <v>0</v>
      </c>
      <c r="B3" s="92">
        <v>45600</v>
      </c>
      <c r="C3" s="93">
        <v>3500</v>
      </c>
      <c r="D3" s="94">
        <f t="shared" ref="D3:D45" si="0">B3+C3</f>
        <v>49100</v>
      </c>
      <c r="E3" s="93">
        <v>4000</v>
      </c>
      <c r="F3" s="94">
        <f>D3+E3</f>
        <v>53100</v>
      </c>
      <c r="G3" s="95"/>
      <c r="H3" s="13"/>
    </row>
    <row r="4" spans="1:10" ht="18.75">
      <c r="A4" s="91">
        <v>1</v>
      </c>
      <c r="B4" s="96">
        <v>47250</v>
      </c>
      <c r="C4" s="93">
        <v>3500</v>
      </c>
      <c r="D4" s="94">
        <f t="shared" si="0"/>
        <v>50750</v>
      </c>
      <c r="E4" s="93">
        <v>4000</v>
      </c>
      <c r="F4" s="94">
        <f>D4+E4</f>
        <v>54750</v>
      </c>
      <c r="G4" s="97"/>
      <c r="H4" s="11"/>
    </row>
    <row r="5" spans="1:10" ht="18.75">
      <c r="A5" s="91">
        <v>2</v>
      </c>
      <c r="B5" s="96">
        <v>49612.5</v>
      </c>
      <c r="C5" s="93">
        <v>3500</v>
      </c>
      <c r="D5" s="94">
        <f t="shared" si="0"/>
        <v>53112.5</v>
      </c>
      <c r="E5" s="93">
        <v>4000</v>
      </c>
      <c r="F5" s="94">
        <f>D5+E5</f>
        <v>57112.5</v>
      </c>
      <c r="G5" s="97"/>
      <c r="H5" s="14"/>
    </row>
    <row r="6" spans="1:10" ht="18.75">
      <c r="A6" s="91">
        <v>3</v>
      </c>
      <c r="B6" s="96">
        <v>52093.125</v>
      </c>
      <c r="C6" s="93">
        <v>3500</v>
      </c>
      <c r="D6" s="94">
        <f t="shared" si="0"/>
        <v>55593.125</v>
      </c>
      <c r="E6" s="93">
        <v>4000</v>
      </c>
      <c r="F6" s="94">
        <f>D6+E6</f>
        <v>59593.125</v>
      </c>
      <c r="G6" s="97"/>
      <c r="H6" s="14"/>
    </row>
    <row r="7" spans="1:10" ht="18.75">
      <c r="A7" s="91">
        <v>4</v>
      </c>
      <c r="B7" s="96">
        <v>53134.987500000003</v>
      </c>
      <c r="C7" s="93">
        <v>3500</v>
      </c>
      <c r="D7" s="94">
        <f t="shared" si="0"/>
        <v>56634.987500000003</v>
      </c>
      <c r="E7" s="93">
        <v>4000</v>
      </c>
      <c r="F7" s="94">
        <f t="shared" ref="F7:F45" si="1">D7+E7</f>
        <v>60634.987500000003</v>
      </c>
      <c r="G7" s="97"/>
      <c r="H7" s="14"/>
    </row>
    <row r="8" spans="1:10" ht="18.75">
      <c r="A8" s="91">
        <v>5</v>
      </c>
      <c r="B8" s="96">
        <v>53401.792499999996</v>
      </c>
      <c r="C8" s="93">
        <v>3500</v>
      </c>
      <c r="D8" s="94">
        <f t="shared" si="0"/>
        <v>56901.792499999996</v>
      </c>
      <c r="E8" s="93">
        <v>4000</v>
      </c>
      <c r="F8" s="94">
        <f t="shared" si="1"/>
        <v>60901.792499999996</v>
      </c>
      <c r="G8" s="97"/>
      <c r="H8" s="12"/>
    </row>
    <row r="9" spans="1:10" ht="18.75">
      <c r="A9" s="91">
        <v>6</v>
      </c>
      <c r="B9" s="96">
        <v>53667.495000000003</v>
      </c>
      <c r="C9" s="93">
        <v>3500</v>
      </c>
      <c r="D9" s="94">
        <f t="shared" si="0"/>
        <v>57167.495000000003</v>
      </c>
      <c r="E9" s="93">
        <v>4000</v>
      </c>
      <c r="F9" s="94">
        <f t="shared" si="1"/>
        <v>61167.495000000003</v>
      </c>
      <c r="G9" s="97"/>
      <c r="H9" s="12"/>
    </row>
    <row r="10" spans="1:10" ht="18.75">
      <c r="A10" s="91">
        <v>7</v>
      </c>
      <c r="B10" s="96">
        <v>53936.504999999997</v>
      </c>
      <c r="C10" s="93">
        <v>3500</v>
      </c>
      <c r="D10" s="94">
        <f t="shared" si="0"/>
        <v>57436.504999999997</v>
      </c>
      <c r="E10" s="93">
        <v>4000</v>
      </c>
      <c r="F10" s="94">
        <f t="shared" si="1"/>
        <v>61436.504999999997</v>
      </c>
      <c r="G10" s="97"/>
      <c r="H10" s="12"/>
    </row>
    <row r="11" spans="1:10" ht="18.75">
      <c r="A11" s="91">
        <v>8</v>
      </c>
      <c r="B11" s="96">
        <v>54205.514999999999</v>
      </c>
      <c r="C11" s="93">
        <v>3500</v>
      </c>
      <c r="D11" s="94">
        <f t="shared" si="0"/>
        <v>57705.514999999999</v>
      </c>
      <c r="E11" s="93">
        <v>4000</v>
      </c>
      <c r="F11" s="94">
        <f t="shared" si="1"/>
        <v>61705.514999999999</v>
      </c>
      <c r="G11" s="97"/>
      <c r="H11" s="12"/>
    </row>
    <row r="12" spans="1:10" ht="18.75">
      <c r="A12" s="91">
        <v>9</v>
      </c>
      <c r="B12" s="96">
        <v>54714.87</v>
      </c>
      <c r="C12" s="93">
        <v>3500</v>
      </c>
      <c r="D12" s="94">
        <f t="shared" si="0"/>
        <v>58214.87</v>
      </c>
      <c r="E12" s="93">
        <v>4000</v>
      </c>
      <c r="F12" s="94">
        <f t="shared" si="1"/>
        <v>62214.87</v>
      </c>
      <c r="G12" s="97"/>
      <c r="H12" s="12"/>
    </row>
    <row r="13" spans="1:10" ht="18.75">
      <c r="A13" s="91">
        <v>10</v>
      </c>
      <c r="B13" s="96">
        <v>55535.13</v>
      </c>
      <c r="C13" s="93">
        <v>3500</v>
      </c>
      <c r="D13" s="94">
        <f t="shared" si="0"/>
        <v>59035.13</v>
      </c>
      <c r="E13" s="93">
        <v>4000</v>
      </c>
      <c r="F13" s="94">
        <f t="shared" si="1"/>
        <v>63035.13</v>
      </c>
      <c r="G13" s="97"/>
      <c r="H13" s="12"/>
    </row>
    <row r="14" spans="1:10" ht="18.75">
      <c r="A14" s="91">
        <v>11</v>
      </c>
      <c r="B14" s="96">
        <v>56089.6875</v>
      </c>
      <c r="C14" s="93">
        <v>3500</v>
      </c>
      <c r="D14" s="94">
        <f t="shared" si="0"/>
        <v>59589.6875</v>
      </c>
      <c r="E14" s="93">
        <v>4000</v>
      </c>
      <c r="F14" s="94">
        <f t="shared" si="1"/>
        <v>63589.6875</v>
      </c>
      <c r="G14" s="97"/>
      <c r="H14" s="12"/>
    </row>
    <row r="15" spans="1:10" ht="18.75">
      <c r="A15" s="91">
        <v>12</v>
      </c>
      <c r="B15" s="96">
        <v>56650.86</v>
      </c>
      <c r="C15" s="93">
        <v>3500</v>
      </c>
      <c r="D15" s="94">
        <f t="shared" si="0"/>
        <v>60150.86</v>
      </c>
      <c r="E15" s="93">
        <v>4000</v>
      </c>
      <c r="F15" s="94">
        <f t="shared" si="1"/>
        <v>64150.86</v>
      </c>
      <c r="G15" s="97"/>
      <c r="H15" s="12"/>
    </row>
    <row r="16" spans="1:10" ht="18.75">
      <c r="A16" s="91">
        <v>13</v>
      </c>
      <c r="B16" s="96">
        <v>57216.442499999997</v>
      </c>
      <c r="C16" s="93">
        <v>3500</v>
      </c>
      <c r="D16" s="94">
        <f t="shared" si="0"/>
        <v>60716.442499999997</v>
      </c>
      <c r="E16" s="93">
        <v>4000</v>
      </c>
      <c r="F16" s="94">
        <f t="shared" si="1"/>
        <v>64716.442499999997</v>
      </c>
      <c r="G16" s="97"/>
      <c r="H16" s="12"/>
    </row>
    <row r="17" spans="1:15" ht="18.75">
      <c r="A17" s="91">
        <v>14</v>
      </c>
      <c r="B17" s="96">
        <v>57789.7425</v>
      </c>
      <c r="C17" s="93">
        <v>3500</v>
      </c>
      <c r="D17" s="94">
        <f t="shared" si="0"/>
        <v>61289.7425</v>
      </c>
      <c r="E17" s="93">
        <v>4000</v>
      </c>
      <c r="F17" s="94">
        <f t="shared" si="1"/>
        <v>65289.7425</v>
      </c>
      <c r="G17" s="97"/>
      <c r="H17" s="12"/>
    </row>
    <row r="18" spans="1:15" ht="15" customHeight="1">
      <c r="A18" s="91">
        <v>15</v>
      </c>
      <c r="B18" s="96">
        <v>58367.452499999999</v>
      </c>
      <c r="C18" s="93">
        <v>3500</v>
      </c>
      <c r="D18" s="94">
        <f t="shared" si="0"/>
        <v>61867.452499999999</v>
      </c>
      <c r="E18" s="93">
        <v>4000</v>
      </c>
      <c r="F18" s="94">
        <f t="shared" si="1"/>
        <v>65867.452499999999</v>
      </c>
      <c r="G18" s="97"/>
      <c r="H18" s="12"/>
    </row>
    <row r="19" spans="1:15" ht="15" customHeight="1">
      <c r="A19" s="91">
        <v>16</v>
      </c>
      <c r="B19" s="96">
        <v>58950.675000000003</v>
      </c>
      <c r="C19" s="93">
        <v>3500</v>
      </c>
      <c r="D19" s="94">
        <f t="shared" si="0"/>
        <v>62450.675000000003</v>
      </c>
      <c r="E19" s="93">
        <v>4000</v>
      </c>
      <c r="F19" s="94">
        <f t="shared" si="1"/>
        <v>66450.675000000003</v>
      </c>
      <c r="G19" s="97"/>
      <c r="H19" s="12"/>
    </row>
    <row r="20" spans="1:15" ht="18.75">
      <c r="A20" s="91">
        <v>17</v>
      </c>
      <c r="B20" s="96">
        <v>59540.512499999997</v>
      </c>
      <c r="C20" s="93">
        <v>3500</v>
      </c>
      <c r="D20" s="94">
        <f t="shared" si="0"/>
        <v>63040.512499999997</v>
      </c>
      <c r="E20" s="93">
        <v>4000</v>
      </c>
      <c r="F20" s="94">
        <f t="shared" si="1"/>
        <v>67040.512499999997</v>
      </c>
      <c r="G20" s="97"/>
      <c r="H20" s="12"/>
    </row>
    <row r="21" spans="1:15" ht="18.75">
      <c r="A21" s="91">
        <v>18</v>
      </c>
      <c r="B21" s="96">
        <v>60135.862500000003</v>
      </c>
      <c r="C21" s="93">
        <v>3500</v>
      </c>
      <c r="D21" s="94">
        <f t="shared" si="0"/>
        <v>63635.862500000003</v>
      </c>
      <c r="E21" s="93">
        <v>4000</v>
      </c>
      <c r="F21" s="94">
        <f t="shared" si="1"/>
        <v>67635.862500000003</v>
      </c>
      <c r="G21" s="97"/>
      <c r="H21" s="12"/>
    </row>
    <row r="22" spans="1:15" ht="15" customHeight="1">
      <c r="A22" s="91">
        <v>19</v>
      </c>
      <c r="B22" s="96">
        <v>60736.724999999999</v>
      </c>
      <c r="C22" s="93">
        <v>3500</v>
      </c>
      <c r="D22" s="94">
        <f t="shared" si="0"/>
        <v>64236.724999999999</v>
      </c>
      <c r="E22" s="93">
        <v>4000</v>
      </c>
      <c r="F22" s="94">
        <f t="shared" si="1"/>
        <v>68236.725000000006</v>
      </c>
      <c r="G22" s="97"/>
      <c r="H22" s="12"/>
    </row>
    <row r="23" spans="1:15" ht="18.75">
      <c r="A23" s="91">
        <v>20</v>
      </c>
      <c r="B23" s="96">
        <v>61345.305</v>
      </c>
      <c r="C23" s="93">
        <v>3500</v>
      </c>
      <c r="D23" s="94">
        <f t="shared" si="0"/>
        <v>64845.305</v>
      </c>
      <c r="E23" s="93">
        <v>4000</v>
      </c>
      <c r="F23" s="94">
        <f t="shared" si="1"/>
        <v>68845.304999999993</v>
      </c>
      <c r="G23" s="97"/>
      <c r="H23" s="12"/>
    </row>
    <row r="24" spans="1:15" ht="18.75">
      <c r="A24" s="91">
        <v>21</v>
      </c>
      <c r="B24" s="96">
        <v>61958.294999999998</v>
      </c>
      <c r="C24" s="93">
        <v>3500</v>
      </c>
      <c r="D24" s="94">
        <f t="shared" si="0"/>
        <v>65458.294999999998</v>
      </c>
      <c r="E24" s="93">
        <v>4000</v>
      </c>
      <c r="F24" s="94">
        <f t="shared" si="1"/>
        <v>69458.294999999998</v>
      </c>
      <c r="G24" s="97"/>
      <c r="H24" s="12"/>
    </row>
    <row r="25" spans="1:15" ht="18.75">
      <c r="A25" s="91">
        <v>22</v>
      </c>
      <c r="B25" s="96">
        <v>62118.157500000001</v>
      </c>
      <c r="C25" s="93">
        <v>3500</v>
      </c>
      <c r="D25" s="94">
        <f t="shared" si="0"/>
        <v>65618.157500000001</v>
      </c>
      <c r="E25" s="93">
        <v>4000</v>
      </c>
      <c r="F25" s="94">
        <f t="shared" si="1"/>
        <v>69618.157500000001</v>
      </c>
      <c r="G25" s="97"/>
      <c r="H25" s="12"/>
    </row>
    <row r="26" spans="1:15" ht="18.75">
      <c r="A26" s="91">
        <v>23</v>
      </c>
      <c r="B26" s="96">
        <v>63055.282500000001</v>
      </c>
      <c r="C26" s="93">
        <v>3500</v>
      </c>
      <c r="D26" s="94">
        <f t="shared" si="0"/>
        <v>66555.282500000001</v>
      </c>
      <c r="E26" s="93">
        <v>4000</v>
      </c>
      <c r="F26" s="94">
        <f t="shared" si="1"/>
        <v>70555.282500000001</v>
      </c>
      <c r="G26" s="97"/>
      <c r="H26" s="12"/>
    </row>
    <row r="27" spans="1:15" ht="15" customHeight="1">
      <c r="A27" s="91">
        <v>24</v>
      </c>
      <c r="B27" s="96">
        <v>63996.817499999997</v>
      </c>
      <c r="C27" s="93">
        <v>3500</v>
      </c>
      <c r="D27" s="94">
        <f t="shared" si="0"/>
        <v>67496.817500000005</v>
      </c>
      <c r="E27" s="93">
        <v>4000</v>
      </c>
      <c r="F27" s="94">
        <f t="shared" si="1"/>
        <v>71496.817500000005</v>
      </c>
      <c r="G27" s="98"/>
      <c r="H27" s="12"/>
      <c r="I27" s="8"/>
    </row>
    <row r="28" spans="1:15" ht="18.75">
      <c r="A28" s="91">
        <v>25</v>
      </c>
      <c r="B28" s="96">
        <v>64955.9925</v>
      </c>
      <c r="C28" s="93">
        <v>3500</v>
      </c>
      <c r="D28" s="94">
        <f t="shared" si="0"/>
        <v>68455.992499999993</v>
      </c>
      <c r="E28" s="93">
        <v>4000</v>
      </c>
      <c r="F28" s="94">
        <f t="shared" si="1"/>
        <v>72455.992499999993</v>
      </c>
      <c r="G28" s="98"/>
      <c r="H28" s="12"/>
      <c r="I28" s="1"/>
    </row>
    <row r="29" spans="1:15" ht="18.75">
      <c r="A29" s="91">
        <v>26</v>
      </c>
      <c r="B29" s="96">
        <v>65930.602500000008</v>
      </c>
      <c r="C29" s="93">
        <v>3500</v>
      </c>
      <c r="D29" s="94">
        <f t="shared" si="0"/>
        <v>69430.602500000008</v>
      </c>
      <c r="E29" s="93">
        <v>4000</v>
      </c>
      <c r="F29" s="94">
        <f t="shared" si="1"/>
        <v>73430.602500000008</v>
      </c>
      <c r="G29" s="97"/>
      <c r="H29" s="12"/>
    </row>
    <row r="30" spans="1:15" ht="18.75">
      <c r="A30" s="91">
        <v>27</v>
      </c>
      <c r="B30" s="96">
        <v>66918.442500000005</v>
      </c>
      <c r="C30" s="93">
        <v>3500</v>
      </c>
      <c r="D30" s="94">
        <f t="shared" si="0"/>
        <v>70418.442500000005</v>
      </c>
      <c r="E30" s="93">
        <v>4000</v>
      </c>
      <c r="F30" s="94">
        <f t="shared" si="1"/>
        <v>74418.442500000005</v>
      </c>
      <c r="G30" s="97"/>
      <c r="H30" s="12"/>
    </row>
    <row r="31" spans="1:15" ht="18.75">
      <c r="A31" s="91">
        <v>28</v>
      </c>
      <c r="B31" s="96">
        <v>67922.820000000007</v>
      </c>
      <c r="C31" s="93">
        <v>3500</v>
      </c>
      <c r="D31" s="94">
        <f t="shared" si="0"/>
        <v>71422.820000000007</v>
      </c>
      <c r="E31" s="93">
        <v>4000</v>
      </c>
      <c r="F31" s="94">
        <f t="shared" si="1"/>
        <v>75422.820000000007</v>
      </c>
      <c r="G31" s="97"/>
      <c r="H31" s="12"/>
      <c r="I31" s="9"/>
      <c r="J31" s="9"/>
      <c r="K31" s="10"/>
      <c r="L31" s="10"/>
      <c r="M31" s="5"/>
      <c r="N31" s="5"/>
      <c r="O31" s="5"/>
    </row>
    <row r="32" spans="1:15" ht="18.75">
      <c r="A32" s="91">
        <v>29</v>
      </c>
      <c r="B32" s="96">
        <v>68943.735000000001</v>
      </c>
      <c r="C32" s="93">
        <v>3500</v>
      </c>
      <c r="D32" s="94">
        <f t="shared" si="0"/>
        <v>72443.735000000001</v>
      </c>
      <c r="E32" s="93">
        <v>4000</v>
      </c>
      <c r="F32" s="94">
        <f t="shared" si="1"/>
        <v>76443.735000000001</v>
      </c>
      <c r="G32" s="97"/>
      <c r="H32" s="12"/>
      <c r="I32" s="9"/>
      <c r="J32" s="9"/>
      <c r="K32" s="10"/>
      <c r="L32" s="10"/>
      <c r="M32" s="5"/>
      <c r="N32" s="5"/>
      <c r="O32" s="5"/>
    </row>
    <row r="33" spans="1:8" ht="18.75">
      <c r="A33" s="91">
        <v>30</v>
      </c>
      <c r="B33" s="96">
        <v>69975.675000000003</v>
      </c>
      <c r="C33" s="93">
        <v>3500</v>
      </c>
      <c r="D33" s="94">
        <f t="shared" si="0"/>
        <v>73475.675000000003</v>
      </c>
      <c r="E33" s="93">
        <v>4000</v>
      </c>
      <c r="F33" s="94">
        <f t="shared" si="1"/>
        <v>77475.675000000003</v>
      </c>
      <c r="G33" s="97"/>
      <c r="H33" s="12"/>
    </row>
    <row r="34" spans="1:8" ht="15" customHeight="1">
      <c r="A34" s="91">
        <v>31</v>
      </c>
      <c r="B34" s="96">
        <v>71025.255000000005</v>
      </c>
      <c r="C34" s="93">
        <v>3500</v>
      </c>
      <c r="D34" s="94">
        <f t="shared" si="0"/>
        <v>74525.255000000005</v>
      </c>
      <c r="E34" s="93">
        <v>4000</v>
      </c>
      <c r="F34" s="94">
        <f t="shared" si="1"/>
        <v>78525.255000000005</v>
      </c>
      <c r="G34" s="97"/>
      <c r="H34" s="12"/>
    </row>
    <row r="35" spans="1:8" ht="18.75">
      <c r="A35" s="91">
        <v>32</v>
      </c>
      <c r="B35" s="96">
        <v>73504</v>
      </c>
      <c r="C35" s="93">
        <v>3500</v>
      </c>
      <c r="D35" s="94">
        <f t="shared" si="0"/>
        <v>77004</v>
      </c>
      <c r="E35" s="93">
        <v>4000</v>
      </c>
      <c r="F35" s="94">
        <f t="shared" si="1"/>
        <v>81004</v>
      </c>
      <c r="G35" s="97"/>
      <c r="H35" s="12"/>
    </row>
    <row r="36" spans="1:8" ht="18.75">
      <c r="A36" s="91">
        <v>33</v>
      </c>
      <c r="B36" s="96">
        <v>74974.41</v>
      </c>
      <c r="C36" s="93">
        <v>3500</v>
      </c>
      <c r="D36" s="94">
        <f t="shared" si="0"/>
        <v>78474.41</v>
      </c>
      <c r="E36" s="93">
        <v>4000</v>
      </c>
      <c r="F36" s="94">
        <f t="shared" si="1"/>
        <v>82474.41</v>
      </c>
      <c r="G36" s="97"/>
      <c r="H36" s="12"/>
    </row>
    <row r="37" spans="1:8" ht="18.75">
      <c r="A37" s="91">
        <v>34</v>
      </c>
      <c r="B37" s="96">
        <v>75219.165000000008</v>
      </c>
      <c r="C37" s="93">
        <v>3500</v>
      </c>
      <c r="D37" s="94">
        <f t="shared" si="0"/>
        <v>78719.165000000008</v>
      </c>
      <c r="E37" s="93">
        <v>4000</v>
      </c>
      <c r="F37" s="94">
        <f t="shared" si="1"/>
        <v>82719.165000000008</v>
      </c>
      <c r="G37" s="97"/>
      <c r="H37" s="12"/>
    </row>
    <row r="38" spans="1:8" ht="18.75">
      <c r="A38" s="99">
        <v>35</v>
      </c>
      <c r="B38" s="96">
        <v>75463.92</v>
      </c>
      <c r="C38" s="100">
        <v>3500</v>
      </c>
      <c r="D38" s="100">
        <f t="shared" si="0"/>
        <v>78963.92</v>
      </c>
      <c r="E38" s="100">
        <v>4000</v>
      </c>
      <c r="F38" s="94">
        <f t="shared" si="1"/>
        <v>82963.92</v>
      </c>
      <c r="G38" s="97"/>
      <c r="H38" s="12"/>
    </row>
    <row r="39" spans="1:8" ht="18.75">
      <c r="A39" s="101" t="s">
        <v>164</v>
      </c>
      <c r="B39" s="96">
        <v>75876.255000000005</v>
      </c>
      <c r="C39" s="102">
        <v>3500</v>
      </c>
      <c r="D39" s="100">
        <f t="shared" si="0"/>
        <v>79376.255000000005</v>
      </c>
      <c r="E39" s="100">
        <v>4000</v>
      </c>
      <c r="F39" s="94">
        <f t="shared" si="1"/>
        <v>83376.255000000005</v>
      </c>
      <c r="G39" s="97"/>
      <c r="H39" s="12"/>
    </row>
    <row r="40" spans="1:8" ht="18.75">
      <c r="A40" s="103" t="s">
        <v>186</v>
      </c>
      <c r="B40" s="96">
        <v>76595.084999999992</v>
      </c>
      <c r="C40" s="102">
        <v>3500</v>
      </c>
      <c r="D40" s="100">
        <f t="shared" si="0"/>
        <v>80095.084999999992</v>
      </c>
      <c r="E40" s="100">
        <v>4000</v>
      </c>
      <c r="F40" s="94">
        <f t="shared" si="1"/>
        <v>84095.084999999992</v>
      </c>
      <c r="G40" s="97"/>
      <c r="H40" s="12"/>
    </row>
    <row r="41" spans="1:8" ht="18.75">
      <c r="A41" s="103" t="s">
        <v>187</v>
      </c>
      <c r="B41" s="96">
        <v>82202</v>
      </c>
      <c r="C41" s="102">
        <v>3500</v>
      </c>
      <c r="D41" s="100">
        <f t="shared" si="0"/>
        <v>85702</v>
      </c>
      <c r="E41" s="100">
        <v>4000</v>
      </c>
      <c r="F41" s="94">
        <f t="shared" si="1"/>
        <v>89702</v>
      </c>
      <c r="G41" s="97"/>
      <c r="H41" s="12"/>
    </row>
    <row r="42" spans="1:8" ht="18.75">
      <c r="A42" s="103" t="s">
        <v>188</v>
      </c>
      <c r="B42" s="96">
        <v>83702</v>
      </c>
      <c r="C42" s="102">
        <v>3500</v>
      </c>
      <c r="D42" s="100">
        <f t="shared" si="0"/>
        <v>87202</v>
      </c>
      <c r="E42" s="100">
        <v>4000</v>
      </c>
      <c r="F42" s="94">
        <f t="shared" si="1"/>
        <v>91202</v>
      </c>
      <c r="G42" s="97"/>
      <c r="H42" s="12"/>
    </row>
    <row r="43" spans="1:8" ht="18.75">
      <c r="A43" s="103" t="s">
        <v>189</v>
      </c>
      <c r="B43" s="96">
        <v>85202</v>
      </c>
      <c r="C43" s="102">
        <v>3500</v>
      </c>
      <c r="D43" s="100">
        <f t="shared" si="0"/>
        <v>88702</v>
      </c>
      <c r="E43" s="100">
        <v>4000</v>
      </c>
      <c r="F43" s="94">
        <f t="shared" si="1"/>
        <v>92702</v>
      </c>
      <c r="G43" s="97"/>
      <c r="H43" s="12"/>
    </row>
    <row r="44" spans="1:8" ht="18.75">
      <c r="A44" s="103" t="s">
        <v>190</v>
      </c>
      <c r="B44" s="96">
        <v>85401.85500000001</v>
      </c>
      <c r="C44" s="102">
        <v>3500</v>
      </c>
      <c r="D44" s="100">
        <f t="shared" si="0"/>
        <v>88901.85500000001</v>
      </c>
      <c r="E44" s="100">
        <v>4000</v>
      </c>
      <c r="F44" s="94">
        <f t="shared" si="1"/>
        <v>92901.85500000001</v>
      </c>
      <c r="G44" s="97"/>
      <c r="H44" s="12"/>
    </row>
    <row r="45" spans="1:8" ht="18.75">
      <c r="A45" s="103" t="s">
        <v>191</v>
      </c>
      <c r="B45" s="96">
        <v>87207.75</v>
      </c>
      <c r="C45" s="102">
        <v>3500</v>
      </c>
      <c r="D45" s="100">
        <f t="shared" si="0"/>
        <v>90707.75</v>
      </c>
      <c r="E45" s="100">
        <v>4000</v>
      </c>
      <c r="F45" s="94">
        <f t="shared" si="1"/>
        <v>94707.75</v>
      </c>
      <c r="G45" s="97"/>
      <c r="H45" s="12"/>
    </row>
    <row r="46" spans="1:8" ht="18.75">
      <c r="A46" s="97"/>
      <c r="B46" s="104"/>
      <c r="C46" s="104"/>
      <c r="D46" s="105"/>
      <c r="E46" s="97"/>
      <c r="F46" s="97"/>
      <c r="G46" s="97"/>
      <c r="H46" s="12"/>
    </row>
    <row r="47" spans="1:8" ht="18">
      <c r="A47" s="332" t="s">
        <v>201</v>
      </c>
      <c r="B47" s="332"/>
      <c r="C47" s="332"/>
      <c r="D47" s="332"/>
      <c r="E47" s="332"/>
      <c r="F47" s="332"/>
      <c r="G47" s="332"/>
      <c r="H47" s="12"/>
    </row>
    <row r="48" spans="1:8" ht="18">
      <c r="A48" s="332" t="s">
        <v>211</v>
      </c>
      <c r="B48" s="332"/>
      <c r="C48" s="332"/>
      <c r="D48" s="332"/>
      <c r="E48" s="332"/>
      <c r="F48" s="332"/>
      <c r="G48" s="332"/>
    </row>
    <row r="49" spans="1:8" ht="15" customHeight="1">
      <c r="A49" s="331"/>
      <c r="B49" s="331"/>
      <c r="C49" s="331"/>
      <c r="D49" s="331"/>
      <c r="E49" s="331"/>
      <c r="F49" s="331"/>
      <c r="G49" s="331"/>
      <c r="H49" s="81"/>
    </row>
    <row r="50" spans="1:8">
      <c r="E50" s="13"/>
    </row>
  </sheetData>
  <mergeCells count="9">
    <mergeCell ref="A49:G49"/>
    <mergeCell ref="A48:G48"/>
    <mergeCell ref="H1:J1"/>
    <mergeCell ref="A1:A2"/>
    <mergeCell ref="B1:B2"/>
    <mergeCell ref="D1:D2"/>
    <mergeCell ref="E1:E2"/>
    <mergeCell ref="F1:F2"/>
    <mergeCell ref="A47:G47"/>
  </mergeCells>
  <phoneticPr fontId="12" type="noConversion"/>
  <printOptions horizontalCentered="1" verticalCentered="1"/>
  <pageMargins left="3.25" right="0.75" top="0.75" bottom="0" header="0.5" footer="0.5"/>
  <pageSetup paperSize="5" scale="52" firstPageNumber="28" orientation="landscape" useFirstPageNumber="1" r:id="rId1"/>
  <headerFooter scaleWithDoc="0">
    <oddHeader xml:space="preserve">&amp;R&amp;"Times New Roman,Regular"&amp;K000000 28&amp;"Arial,Regular"&amp;14
</oddHeader>
  </headerFooter>
  <extLst>
    <ext xmlns:mx="http://schemas.microsoft.com/office/mac/excel/2008/main" uri="{64002731-A6B0-56B0-2670-7721B7C09600}">
      <mx:PLV Mode="0" OnePage="0" WScale="8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Layout" topLeftCell="G1" zoomScaleNormal="100" workbookViewId="0">
      <selection activeCell="M4" sqref="M4"/>
    </sheetView>
  </sheetViews>
  <sheetFormatPr defaultColWidth="11.125" defaultRowHeight="15.75"/>
  <cols>
    <col min="1" max="1" width="43" customWidth="1"/>
    <col min="2" max="2" width="15" customWidth="1"/>
    <col min="3" max="3" width="5.625" customWidth="1"/>
    <col min="4" max="4" width="33.125" customWidth="1"/>
    <col min="5" max="5" width="15.5" customWidth="1"/>
    <col min="6" max="6" width="5.625" customWidth="1"/>
    <col min="7" max="7" width="34.375" customWidth="1"/>
    <col min="8" max="8" width="17.625" customWidth="1"/>
  </cols>
  <sheetData>
    <row r="1" spans="1:9" ht="51.95" customHeight="1">
      <c r="A1" s="396" t="s">
        <v>227</v>
      </c>
      <c r="B1" s="397"/>
      <c r="C1" s="397"/>
      <c r="D1" s="397"/>
      <c r="E1" s="397"/>
      <c r="F1" s="397"/>
      <c r="G1" s="397"/>
      <c r="H1" s="397"/>
    </row>
    <row r="2" spans="1:9" ht="30" customHeight="1">
      <c r="A2" s="266" t="s">
        <v>21</v>
      </c>
      <c r="B2" s="267" t="s">
        <v>22</v>
      </c>
      <c r="C2" s="268"/>
      <c r="D2" s="269" t="s">
        <v>23</v>
      </c>
      <c r="E2" s="270" t="s">
        <v>22</v>
      </c>
      <c r="F2" s="268"/>
      <c r="G2" s="266" t="s">
        <v>24</v>
      </c>
      <c r="H2" s="267" t="s">
        <v>22</v>
      </c>
      <c r="I2" s="15"/>
    </row>
    <row r="3" spans="1:9" ht="17.100000000000001" customHeight="1">
      <c r="A3" s="271" t="s">
        <v>25</v>
      </c>
      <c r="B3" s="272">
        <v>3457</v>
      </c>
      <c r="C3" s="127"/>
      <c r="D3" s="273" t="s">
        <v>26</v>
      </c>
      <c r="E3" s="274">
        <v>3457</v>
      </c>
      <c r="F3" s="127"/>
      <c r="G3" s="273" t="s">
        <v>27</v>
      </c>
      <c r="H3" s="275">
        <v>3457</v>
      </c>
      <c r="I3" s="15"/>
    </row>
    <row r="4" spans="1:9" ht="17.100000000000001" customHeight="1">
      <c r="A4" s="273" t="s">
        <v>28</v>
      </c>
      <c r="B4" s="274">
        <v>2113</v>
      </c>
      <c r="C4" s="127"/>
      <c r="D4" s="273" t="s">
        <v>29</v>
      </c>
      <c r="E4" s="274">
        <v>500</v>
      </c>
      <c r="F4" s="127"/>
      <c r="G4" s="273" t="s">
        <v>30</v>
      </c>
      <c r="H4" s="275">
        <v>500</v>
      </c>
      <c r="I4" s="15"/>
    </row>
    <row r="5" spans="1:9" ht="17.100000000000001" customHeight="1">
      <c r="A5" s="273" t="s">
        <v>28</v>
      </c>
      <c r="B5" s="274">
        <v>2113</v>
      </c>
      <c r="C5" s="127"/>
      <c r="D5" s="273" t="s">
        <v>31</v>
      </c>
      <c r="E5" s="274">
        <v>2113</v>
      </c>
      <c r="F5" s="127"/>
      <c r="G5" s="273" t="s">
        <v>30</v>
      </c>
      <c r="H5" s="275">
        <v>500</v>
      </c>
      <c r="I5" s="15"/>
    </row>
    <row r="6" spans="1:9" ht="17.100000000000001" customHeight="1">
      <c r="A6" s="271" t="s">
        <v>33</v>
      </c>
      <c r="B6" s="272">
        <v>2113</v>
      </c>
      <c r="C6" s="127"/>
      <c r="D6" s="273" t="s">
        <v>34</v>
      </c>
      <c r="E6" s="274">
        <v>500</v>
      </c>
      <c r="F6" s="127"/>
      <c r="G6" s="273" t="s">
        <v>32</v>
      </c>
      <c r="H6" s="275">
        <v>2113</v>
      </c>
      <c r="I6" s="15"/>
    </row>
    <row r="7" spans="1:9" ht="17.100000000000001" customHeight="1">
      <c r="A7" s="271" t="s">
        <v>36</v>
      </c>
      <c r="B7" s="272">
        <v>750</v>
      </c>
      <c r="C7" s="127"/>
      <c r="D7" s="273" t="s">
        <v>37</v>
      </c>
      <c r="E7" s="274">
        <v>3457</v>
      </c>
      <c r="F7" s="127"/>
      <c r="G7" s="273" t="s">
        <v>35</v>
      </c>
      <c r="H7" s="275">
        <v>500</v>
      </c>
      <c r="I7" s="15"/>
    </row>
    <row r="8" spans="1:9" ht="17.100000000000001" customHeight="1">
      <c r="A8" s="271" t="s">
        <v>209</v>
      </c>
      <c r="B8" s="274">
        <v>3457</v>
      </c>
      <c r="C8" s="127"/>
      <c r="D8" s="273" t="s">
        <v>39</v>
      </c>
      <c r="E8" s="274">
        <v>500</v>
      </c>
      <c r="F8" s="127"/>
      <c r="G8" s="273" t="s">
        <v>38</v>
      </c>
      <c r="H8" s="275">
        <v>1844</v>
      </c>
      <c r="I8" s="15"/>
    </row>
    <row r="9" spans="1:9" ht="17.100000000000001" customHeight="1">
      <c r="A9" s="273" t="s">
        <v>216</v>
      </c>
      <c r="B9" s="274">
        <v>500</v>
      </c>
      <c r="C9" s="127"/>
      <c r="D9" s="273" t="s">
        <v>41</v>
      </c>
      <c r="E9" s="274">
        <v>2113</v>
      </c>
      <c r="F9" s="127"/>
      <c r="G9" s="273" t="s">
        <v>40</v>
      </c>
      <c r="H9" s="275">
        <v>500</v>
      </c>
      <c r="I9" s="15"/>
    </row>
    <row r="10" spans="1:9" ht="17.100000000000001" customHeight="1">
      <c r="A10" s="273" t="s">
        <v>217</v>
      </c>
      <c r="B10" s="274">
        <v>1844</v>
      </c>
      <c r="C10" s="127"/>
      <c r="D10" s="273" t="s">
        <v>43</v>
      </c>
      <c r="E10" s="274">
        <v>500</v>
      </c>
      <c r="F10" s="127"/>
      <c r="G10" s="273" t="s">
        <v>42</v>
      </c>
      <c r="H10" s="275">
        <v>3457</v>
      </c>
      <c r="I10" s="15"/>
    </row>
    <row r="11" spans="1:9" ht="17.100000000000001" customHeight="1">
      <c r="A11" s="273"/>
      <c r="B11" s="274"/>
      <c r="C11" s="127"/>
      <c r="D11" s="273" t="s">
        <v>45</v>
      </c>
      <c r="E11" s="274">
        <v>1844</v>
      </c>
      <c r="F11" s="127"/>
      <c r="G11" s="273" t="s">
        <v>44</v>
      </c>
      <c r="H11" s="275">
        <v>500</v>
      </c>
      <c r="I11" s="15"/>
    </row>
    <row r="12" spans="1:9" ht="17.100000000000001" customHeight="1">
      <c r="A12" s="273" t="s">
        <v>47</v>
      </c>
      <c r="B12" s="274">
        <v>3457</v>
      </c>
      <c r="C12" s="127"/>
      <c r="D12" s="273" t="s">
        <v>48</v>
      </c>
      <c r="E12" s="272">
        <v>500</v>
      </c>
      <c r="F12" s="127"/>
      <c r="G12" s="273" t="s">
        <v>46</v>
      </c>
      <c r="H12" s="275">
        <v>2113</v>
      </c>
      <c r="I12" s="15"/>
    </row>
    <row r="13" spans="1:9" ht="17.100000000000001" customHeight="1">
      <c r="A13" s="273" t="s">
        <v>50</v>
      </c>
      <c r="B13" s="274">
        <v>500</v>
      </c>
      <c r="C13" s="127"/>
      <c r="D13" s="273" t="s">
        <v>51</v>
      </c>
      <c r="E13" s="274">
        <v>1844</v>
      </c>
      <c r="F13" s="127"/>
      <c r="G13" s="273" t="s">
        <v>49</v>
      </c>
      <c r="H13" s="275">
        <v>500</v>
      </c>
      <c r="I13" s="15"/>
    </row>
    <row r="14" spans="1:9" ht="17.100000000000001" customHeight="1">
      <c r="A14" s="273" t="s">
        <v>53</v>
      </c>
      <c r="B14" s="274">
        <v>2113</v>
      </c>
      <c r="C14" s="127"/>
      <c r="D14" s="273" t="s">
        <v>54</v>
      </c>
      <c r="E14" s="274">
        <v>500</v>
      </c>
      <c r="F14" s="127"/>
      <c r="G14" s="273" t="s">
        <v>52</v>
      </c>
      <c r="H14" s="275">
        <v>1844</v>
      </c>
      <c r="I14" s="15"/>
    </row>
    <row r="15" spans="1:9" ht="17.100000000000001" customHeight="1">
      <c r="A15" s="271" t="s">
        <v>56</v>
      </c>
      <c r="B15" s="274">
        <v>500</v>
      </c>
      <c r="C15" s="276"/>
      <c r="D15" s="273" t="s">
        <v>210</v>
      </c>
      <c r="E15" s="274">
        <v>3457</v>
      </c>
      <c r="F15" s="127"/>
      <c r="G15" s="273" t="s">
        <v>55</v>
      </c>
      <c r="H15" s="275">
        <v>500</v>
      </c>
      <c r="I15" s="15"/>
    </row>
    <row r="16" spans="1:9" ht="17.100000000000001" customHeight="1">
      <c r="A16" s="273" t="s">
        <v>59</v>
      </c>
      <c r="B16" s="274">
        <v>1844</v>
      </c>
      <c r="C16" s="276"/>
      <c r="D16" s="273" t="s">
        <v>217</v>
      </c>
      <c r="E16" s="274">
        <v>1844</v>
      </c>
      <c r="F16" s="127"/>
      <c r="G16" s="271" t="s">
        <v>58</v>
      </c>
      <c r="H16" s="277">
        <v>2785</v>
      </c>
      <c r="I16" s="15"/>
    </row>
    <row r="17" spans="1:9" ht="17.100000000000001" customHeight="1">
      <c r="A17" s="273"/>
      <c r="B17" s="274"/>
      <c r="C17" s="276"/>
      <c r="D17" s="273" t="s">
        <v>57</v>
      </c>
      <c r="E17" s="274">
        <v>3457</v>
      </c>
      <c r="F17" s="127"/>
      <c r="G17" s="273" t="s">
        <v>61</v>
      </c>
      <c r="H17" s="277">
        <v>2785</v>
      </c>
      <c r="I17" s="15"/>
    </row>
    <row r="18" spans="1:9" ht="17.100000000000001" customHeight="1">
      <c r="A18" s="273" t="s">
        <v>212</v>
      </c>
      <c r="B18" s="274">
        <v>3457</v>
      </c>
      <c r="C18" s="276"/>
      <c r="D18" s="273" t="s">
        <v>60</v>
      </c>
      <c r="E18" s="274">
        <v>500</v>
      </c>
      <c r="F18" s="127"/>
      <c r="G18" s="273" t="s">
        <v>62</v>
      </c>
      <c r="H18" s="275">
        <v>500</v>
      </c>
      <c r="I18" s="15"/>
    </row>
    <row r="19" spans="1:9" ht="17.100000000000001" customHeight="1">
      <c r="A19" s="273"/>
      <c r="B19" s="274"/>
      <c r="C19" s="278"/>
      <c r="D19" s="273" t="s">
        <v>60</v>
      </c>
      <c r="E19" s="274">
        <v>500</v>
      </c>
      <c r="F19" s="127"/>
      <c r="G19" s="273" t="s">
        <v>64</v>
      </c>
      <c r="H19" s="275">
        <v>2113</v>
      </c>
      <c r="I19" s="15"/>
    </row>
    <row r="20" spans="1:9" ht="17.100000000000001" customHeight="1">
      <c r="A20" s="273" t="s">
        <v>66</v>
      </c>
      <c r="B20" s="274">
        <v>3457</v>
      </c>
      <c r="C20" s="278"/>
      <c r="D20" s="273" t="s">
        <v>63</v>
      </c>
      <c r="E20" s="274">
        <v>2113</v>
      </c>
      <c r="F20" s="127"/>
      <c r="G20" s="273" t="s">
        <v>218</v>
      </c>
      <c r="H20" s="275">
        <v>1844</v>
      </c>
      <c r="I20" s="15"/>
    </row>
    <row r="21" spans="1:9" ht="17.100000000000001" customHeight="1">
      <c r="A21" s="273" t="s">
        <v>71</v>
      </c>
      <c r="B21" s="274">
        <v>2113</v>
      </c>
      <c r="C21" s="278"/>
      <c r="D21" s="273" t="s">
        <v>65</v>
      </c>
      <c r="E21" s="274">
        <v>500</v>
      </c>
      <c r="F21" s="127"/>
      <c r="G21" s="273" t="s">
        <v>68</v>
      </c>
      <c r="H21" s="275">
        <v>3457</v>
      </c>
      <c r="I21" s="15"/>
    </row>
    <row r="22" spans="1:9" ht="17.100000000000001" customHeight="1">
      <c r="A22" s="271" t="s">
        <v>73</v>
      </c>
      <c r="B22" s="274">
        <v>500</v>
      </c>
      <c r="C22" s="278"/>
      <c r="D22" s="273" t="s">
        <v>67</v>
      </c>
      <c r="E22" s="274">
        <v>3457</v>
      </c>
      <c r="F22" s="127"/>
      <c r="G22" s="273" t="s">
        <v>70</v>
      </c>
      <c r="H22" s="275">
        <v>500</v>
      </c>
      <c r="I22" s="15"/>
    </row>
    <row r="23" spans="1:9" ht="17.100000000000001" customHeight="1">
      <c r="A23" s="279" t="s">
        <v>74</v>
      </c>
      <c r="B23" s="272">
        <v>250</v>
      </c>
      <c r="C23" s="278"/>
      <c r="D23" s="273" t="s">
        <v>69</v>
      </c>
      <c r="E23" s="272">
        <v>750</v>
      </c>
      <c r="F23" s="127"/>
      <c r="G23" s="273" t="s">
        <v>72</v>
      </c>
      <c r="H23" s="275">
        <v>2113</v>
      </c>
      <c r="I23" s="15"/>
    </row>
    <row r="24" spans="1:9" ht="17.100000000000001" customHeight="1">
      <c r="A24" s="280" t="s">
        <v>79</v>
      </c>
      <c r="B24" s="281">
        <f>SUM(B3:B23)</f>
        <v>34538</v>
      </c>
      <c r="C24" s="278"/>
      <c r="D24" s="273" t="s">
        <v>218</v>
      </c>
      <c r="E24" s="274">
        <v>1844</v>
      </c>
      <c r="F24" s="127"/>
      <c r="G24" s="273" t="s">
        <v>213</v>
      </c>
      <c r="H24" s="275">
        <v>500</v>
      </c>
      <c r="I24" s="15"/>
    </row>
    <row r="25" spans="1:9" ht="17.100000000000001" customHeight="1">
      <c r="A25" s="278"/>
      <c r="B25" s="282"/>
      <c r="C25" s="278"/>
      <c r="D25" s="273"/>
      <c r="E25" s="272"/>
      <c r="F25" s="256"/>
      <c r="G25" s="273" t="s">
        <v>214</v>
      </c>
      <c r="H25" s="275">
        <v>1844</v>
      </c>
      <c r="I25" s="15"/>
    </row>
    <row r="26" spans="1:9" ht="17.100000000000001" customHeight="1">
      <c r="A26" s="278"/>
      <c r="B26" s="283"/>
      <c r="C26" s="278"/>
      <c r="D26" s="271"/>
      <c r="E26" s="272"/>
      <c r="F26" s="127"/>
      <c r="G26" s="273" t="s">
        <v>215</v>
      </c>
      <c r="H26" s="275">
        <v>500</v>
      </c>
      <c r="I26" s="15"/>
    </row>
    <row r="27" spans="1:9" ht="17.100000000000001" customHeight="1">
      <c r="A27" s="278"/>
      <c r="B27" s="283"/>
      <c r="C27" s="278"/>
      <c r="D27" s="284" t="s">
        <v>76</v>
      </c>
      <c r="E27" s="285">
        <f>SUM(E3:E26)</f>
        <v>36250</v>
      </c>
      <c r="F27" s="127"/>
      <c r="G27" s="273" t="s">
        <v>75</v>
      </c>
      <c r="H27" s="275">
        <v>3457</v>
      </c>
      <c r="I27" s="15"/>
    </row>
    <row r="28" spans="1:9" ht="17.100000000000001" customHeight="1">
      <c r="A28" s="278"/>
      <c r="B28" s="283"/>
      <c r="C28" s="278"/>
      <c r="D28" s="127"/>
      <c r="E28" s="172"/>
      <c r="F28" s="127"/>
      <c r="G28" s="273" t="s">
        <v>77</v>
      </c>
      <c r="H28" s="275">
        <v>500</v>
      </c>
      <c r="I28" s="15"/>
    </row>
    <row r="29" spans="1:9" ht="17.100000000000001" customHeight="1">
      <c r="A29" s="278"/>
      <c r="B29" s="283"/>
      <c r="C29" s="278"/>
      <c r="D29" s="286"/>
      <c r="E29" s="287"/>
      <c r="F29" s="127"/>
      <c r="G29" s="273" t="s">
        <v>78</v>
      </c>
      <c r="H29" s="275">
        <v>2113</v>
      </c>
      <c r="I29" s="15"/>
    </row>
    <row r="30" spans="1:9" ht="17.100000000000001" customHeight="1">
      <c r="A30" s="278"/>
      <c r="B30" s="283"/>
      <c r="C30" s="278"/>
      <c r="D30" s="127"/>
      <c r="E30" s="172"/>
      <c r="F30" s="127"/>
      <c r="G30" s="273" t="s">
        <v>80</v>
      </c>
      <c r="H30" s="275">
        <v>500</v>
      </c>
      <c r="I30" s="15"/>
    </row>
    <row r="31" spans="1:9" ht="17.100000000000001" customHeight="1">
      <c r="A31" s="278"/>
      <c r="B31" s="283"/>
      <c r="C31" s="278"/>
      <c r="D31" s="269" t="s">
        <v>82</v>
      </c>
      <c r="E31" s="288" t="s">
        <v>22</v>
      </c>
      <c r="F31" s="127"/>
      <c r="G31" s="273" t="s">
        <v>81</v>
      </c>
      <c r="H31" s="275">
        <v>1844</v>
      </c>
      <c r="I31" s="15"/>
    </row>
    <row r="32" spans="1:9" ht="17.100000000000001" customHeight="1">
      <c r="A32" s="127"/>
      <c r="B32" s="127"/>
      <c r="C32" s="278"/>
      <c r="D32" s="289" t="s">
        <v>84</v>
      </c>
      <c r="E32" s="274"/>
      <c r="F32" s="127"/>
      <c r="G32" s="273" t="s">
        <v>83</v>
      </c>
      <c r="H32" s="275">
        <v>500</v>
      </c>
      <c r="I32" s="15"/>
    </row>
    <row r="33" spans="1:9" ht="17.100000000000001" customHeight="1">
      <c r="A33" s="278"/>
      <c r="B33" s="283"/>
      <c r="C33" s="278"/>
      <c r="D33" s="271" t="s">
        <v>86</v>
      </c>
      <c r="E33" s="275">
        <v>1850</v>
      </c>
      <c r="F33" s="127"/>
      <c r="G33" s="280" t="s">
        <v>85</v>
      </c>
      <c r="H33" s="290">
        <f>SUM(H3:H32)</f>
        <v>46183</v>
      </c>
      <c r="I33" s="15"/>
    </row>
    <row r="34" spans="1:9" ht="17.100000000000001" customHeight="1">
      <c r="A34" s="278"/>
      <c r="B34" s="283"/>
      <c r="C34" s="278"/>
      <c r="D34" s="271" t="s">
        <v>87</v>
      </c>
      <c r="E34" s="275">
        <v>500</v>
      </c>
      <c r="F34" s="127"/>
      <c r="G34" s="127"/>
      <c r="H34" s="127"/>
      <c r="I34" s="15"/>
    </row>
    <row r="35" spans="1:9" ht="17.100000000000001" customHeight="1">
      <c r="A35" s="278"/>
      <c r="B35" s="283"/>
      <c r="C35" s="278"/>
      <c r="D35" s="271"/>
      <c r="E35" s="275"/>
      <c r="F35" s="127"/>
      <c r="G35" s="127"/>
      <c r="H35" s="127"/>
      <c r="I35" s="15"/>
    </row>
    <row r="36" spans="1:9" ht="17.100000000000001" customHeight="1">
      <c r="A36" s="278"/>
      <c r="B36" s="283"/>
      <c r="C36" s="127"/>
      <c r="D36" s="289" t="s">
        <v>185</v>
      </c>
      <c r="E36" s="277"/>
      <c r="F36" s="127"/>
      <c r="G36" s="127"/>
      <c r="H36" s="127"/>
      <c r="I36" s="15"/>
    </row>
    <row r="37" spans="1:9" ht="17.100000000000001" customHeight="1">
      <c r="A37" s="278"/>
      <c r="B37" s="283"/>
      <c r="C37" s="127"/>
      <c r="D37" s="271" t="s">
        <v>88</v>
      </c>
      <c r="E37" s="275">
        <v>500</v>
      </c>
      <c r="F37" s="127"/>
      <c r="G37" s="127"/>
      <c r="H37" s="127"/>
      <c r="I37" s="15"/>
    </row>
    <row r="38" spans="1:9" ht="17.100000000000001" customHeight="1">
      <c r="A38" s="278"/>
      <c r="B38" s="283"/>
      <c r="C38" s="278"/>
      <c r="D38" s="273" t="s">
        <v>89</v>
      </c>
      <c r="E38" s="275">
        <v>3457</v>
      </c>
      <c r="F38" s="127"/>
      <c r="G38" s="127"/>
      <c r="H38" s="127"/>
      <c r="I38" s="15"/>
    </row>
    <row r="39" spans="1:9" ht="17.100000000000001" customHeight="1">
      <c r="A39" s="278"/>
      <c r="B39" s="283"/>
      <c r="C39" s="278"/>
      <c r="D39" s="273" t="s">
        <v>90</v>
      </c>
      <c r="E39" s="275">
        <v>3457</v>
      </c>
      <c r="F39" s="127"/>
      <c r="G39" s="127"/>
      <c r="H39" s="127"/>
      <c r="I39" s="15"/>
    </row>
    <row r="40" spans="1:9" ht="17.100000000000001" customHeight="1">
      <c r="A40" s="278"/>
      <c r="B40" s="283"/>
      <c r="C40" s="278"/>
      <c r="D40" s="273" t="s">
        <v>91</v>
      </c>
      <c r="E40" s="275">
        <v>500</v>
      </c>
      <c r="F40" s="127"/>
      <c r="G40" s="127"/>
      <c r="H40" s="127"/>
      <c r="I40" s="15"/>
    </row>
    <row r="41" spans="1:9" ht="17.100000000000001" customHeight="1">
      <c r="A41" s="127"/>
      <c r="B41" s="291"/>
      <c r="C41" s="278"/>
      <c r="D41" s="273" t="s">
        <v>91</v>
      </c>
      <c r="E41" s="275">
        <v>500</v>
      </c>
      <c r="F41" s="127"/>
      <c r="G41" s="127"/>
      <c r="H41" s="127"/>
      <c r="I41" s="15"/>
    </row>
    <row r="42" spans="1:9" ht="17.100000000000001" customHeight="1">
      <c r="A42" s="278"/>
      <c r="B42" s="291"/>
      <c r="C42" s="278"/>
      <c r="D42" s="292" t="s">
        <v>92</v>
      </c>
      <c r="E42" s="290">
        <f>SUM(E33:E41)</f>
        <v>10764</v>
      </c>
      <c r="F42" s="127"/>
      <c r="G42" s="127"/>
      <c r="H42" s="127"/>
      <c r="I42" s="15"/>
    </row>
    <row r="43" spans="1:9" ht="17.100000000000001" customHeight="1">
      <c r="A43" s="54"/>
      <c r="B43" s="55"/>
      <c r="C43" s="16"/>
      <c r="D43" s="18"/>
      <c r="E43" s="18"/>
      <c r="F43" s="16"/>
      <c r="G43" s="16"/>
      <c r="H43" s="16"/>
      <c r="I43" s="15"/>
    </row>
    <row r="44" spans="1:9" ht="17.100000000000001" customHeight="1">
      <c r="A44" s="55"/>
      <c r="B44" s="55"/>
      <c r="C44" s="16"/>
      <c r="D44" s="18"/>
      <c r="E44" s="18"/>
      <c r="F44" s="70"/>
      <c r="G44" s="16"/>
      <c r="H44" s="16"/>
      <c r="I44" s="15"/>
    </row>
    <row r="45" spans="1:9">
      <c r="A45" s="55"/>
      <c r="B45" s="55"/>
      <c r="C45" s="54"/>
      <c r="D45" s="18"/>
      <c r="E45" s="18"/>
      <c r="F45" s="18"/>
      <c r="G45" s="16"/>
      <c r="H45" s="16"/>
      <c r="I45" s="15"/>
    </row>
    <row r="46" spans="1:9">
      <c r="A46" s="54"/>
      <c r="B46" s="55"/>
      <c r="C46" s="54"/>
      <c r="D46" s="18"/>
      <c r="E46" s="18"/>
      <c r="F46" s="18"/>
      <c r="G46" s="16"/>
      <c r="H46" s="16"/>
      <c r="I46" s="15"/>
    </row>
    <row r="47" spans="1:9">
      <c r="A47" s="39"/>
      <c r="B47" s="40"/>
      <c r="C47" s="54"/>
      <c r="D47" s="18"/>
      <c r="E47" s="18"/>
      <c r="F47" s="18"/>
      <c r="G47" s="16"/>
      <c r="H47" s="16"/>
      <c r="I47" s="15"/>
    </row>
    <row r="48" spans="1:9">
      <c r="A48" s="39"/>
      <c r="B48" s="40"/>
      <c r="C48" s="54"/>
      <c r="D48" s="38"/>
      <c r="E48" s="38"/>
      <c r="F48" s="18"/>
      <c r="G48" s="53"/>
      <c r="H48" s="56"/>
      <c r="I48" s="15"/>
    </row>
    <row r="49" spans="1:9">
      <c r="A49" s="39"/>
      <c r="B49" s="40"/>
      <c r="C49" s="18"/>
      <c r="D49" s="38"/>
      <c r="E49" s="38"/>
      <c r="F49" s="18"/>
      <c r="G49" s="16"/>
      <c r="H49" s="57"/>
      <c r="I49" s="15"/>
    </row>
    <row r="50" spans="1:9">
      <c r="A50" s="39"/>
      <c r="B50" s="40"/>
      <c r="C50" s="38"/>
      <c r="D50" s="38"/>
      <c r="E50" s="38"/>
      <c r="F50" s="38"/>
      <c r="G50" s="18"/>
      <c r="H50" s="57"/>
    </row>
    <row r="51" spans="1:9">
      <c r="A51" s="39"/>
      <c r="B51" s="40"/>
      <c r="C51" s="38"/>
      <c r="D51" s="38"/>
      <c r="E51" s="38"/>
      <c r="F51" s="38"/>
      <c r="G51" s="18"/>
      <c r="H51" s="18"/>
    </row>
    <row r="52" spans="1:9">
      <c r="A52" s="39"/>
      <c r="B52" s="40"/>
      <c r="C52" s="38"/>
      <c r="D52" s="38"/>
      <c r="E52" s="38"/>
      <c r="F52" s="38"/>
      <c r="G52" s="38"/>
      <c r="H52" s="38"/>
    </row>
    <row r="53" spans="1:9">
      <c r="A53" s="39"/>
      <c r="B53" s="40"/>
      <c r="C53" s="38"/>
      <c r="D53" s="38"/>
      <c r="E53" s="38"/>
      <c r="F53" s="38"/>
      <c r="G53" s="38"/>
      <c r="H53" s="38"/>
    </row>
    <row r="54" spans="1:9">
      <c r="A54" s="39"/>
      <c r="B54" s="40"/>
      <c r="C54" s="38"/>
      <c r="D54" s="38"/>
      <c r="E54" s="38"/>
      <c r="F54" s="38"/>
      <c r="G54" s="38"/>
      <c r="H54" s="38"/>
    </row>
    <row r="55" spans="1:9">
      <c r="A55" s="39"/>
      <c r="B55" s="40"/>
      <c r="C55" s="38"/>
      <c r="D55" s="42"/>
      <c r="E55" s="42"/>
      <c r="F55" s="38"/>
      <c r="G55" s="38"/>
      <c r="H55" s="38"/>
    </row>
    <row r="56" spans="1:9">
      <c r="A56" s="38"/>
      <c r="B56" s="39"/>
      <c r="C56" s="38"/>
      <c r="D56" s="42"/>
      <c r="E56" s="42"/>
      <c r="F56" s="38"/>
      <c r="G56" s="38"/>
      <c r="H56" s="38"/>
    </row>
    <row r="57" spans="1:9">
      <c r="A57" s="38"/>
      <c r="B57" s="38"/>
      <c r="C57" s="41"/>
      <c r="D57" s="42"/>
      <c r="E57" s="42"/>
      <c r="F57" s="38"/>
      <c r="G57" s="38"/>
      <c r="H57" s="38"/>
    </row>
    <row r="58" spans="1:9">
      <c r="A58" s="45"/>
      <c r="B58" s="42"/>
      <c r="C58" s="41"/>
      <c r="D58" s="42"/>
      <c r="E58" s="42"/>
      <c r="F58" s="38"/>
      <c r="G58" s="38"/>
      <c r="H58" s="38"/>
    </row>
    <row r="59" spans="1:9">
      <c r="A59" s="46"/>
      <c r="B59" s="47"/>
      <c r="C59" s="43"/>
      <c r="D59" s="42"/>
      <c r="E59" s="42"/>
      <c r="F59" s="38"/>
      <c r="G59" s="38"/>
      <c r="H59" s="38"/>
    </row>
    <row r="60" spans="1:9">
      <c r="A60" s="42"/>
      <c r="B60" s="48"/>
      <c r="C60" s="44"/>
      <c r="D60" s="42"/>
      <c r="E60" s="42"/>
      <c r="F60" s="38"/>
      <c r="G60" s="38"/>
      <c r="H60" s="38"/>
    </row>
    <row r="61" spans="1:9">
      <c r="A61" s="48"/>
      <c r="B61" s="49"/>
      <c r="C61" s="42"/>
      <c r="D61" s="42"/>
      <c r="E61" s="42"/>
      <c r="F61" s="42"/>
      <c r="G61" s="38"/>
      <c r="H61" s="38"/>
    </row>
    <row r="62" spans="1:9">
      <c r="A62" s="42"/>
      <c r="B62" s="48"/>
      <c r="C62" s="42"/>
      <c r="D62" s="42"/>
      <c r="E62" s="42"/>
      <c r="F62" s="42"/>
      <c r="G62" s="38"/>
      <c r="H62" s="38"/>
    </row>
    <row r="63" spans="1:9">
      <c r="A63" s="42"/>
      <c r="B63" s="48"/>
      <c r="C63" s="42"/>
      <c r="D63" s="42"/>
      <c r="E63" s="42"/>
      <c r="F63" s="42"/>
      <c r="G63" s="42"/>
      <c r="H63" s="42"/>
    </row>
    <row r="64" spans="1:9">
      <c r="A64" s="42"/>
      <c r="B64" s="48"/>
      <c r="C64" s="42"/>
      <c r="D64" s="42"/>
      <c r="E64" s="42"/>
      <c r="F64" s="42"/>
      <c r="G64" s="42"/>
      <c r="H64" s="42"/>
    </row>
    <row r="65" spans="1:8">
      <c r="A65" s="42"/>
      <c r="B65" s="42"/>
      <c r="C65" s="42"/>
      <c r="D65" s="42"/>
      <c r="E65" s="42"/>
      <c r="F65" s="42"/>
      <c r="G65" s="42"/>
      <c r="H65" s="42"/>
    </row>
    <row r="66" spans="1:8">
      <c r="A66" s="46"/>
      <c r="B66" s="42"/>
      <c r="C66" s="42"/>
      <c r="D66" s="42"/>
      <c r="E66" s="42"/>
      <c r="F66" s="42"/>
      <c r="G66" s="42"/>
      <c r="H66" s="42"/>
    </row>
    <row r="67" spans="1:8">
      <c r="A67" s="42"/>
      <c r="B67" s="48"/>
      <c r="C67" s="42"/>
      <c r="D67" s="42"/>
      <c r="E67" s="42"/>
      <c r="F67" s="42"/>
      <c r="G67" s="42"/>
      <c r="H67" s="42"/>
    </row>
    <row r="68" spans="1:8">
      <c r="A68" s="42"/>
      <c r="B68" s="48"/>
      <c r="C68" s="42"/>
      <c r="D68" s="42"/>
      <c r="E68" s="42"/>
      <c r="F68" s="42"/>
      <c r="G68" s="42"/>
      <c r="H68" s="42"/>
    </row>
    <row r="69" spans="1:8">
      <c r="A69" s="42"/>
      <c r="B69" s="48"/>
      <c r="C69" s="42"/>
      <c r="F69" s="42"/>
      <c r="G69" s="42"/>
      <c r="H69" s="42"/>
    </row>
    <row r="70" spans="1:8">
      <c r="C70" s="42"/>
      <c r="F70" s="42"/>
      <c r="G70" s="42"/>
      <c r="H70" s="42"/>
    </row>
    <row r="71" spans="1:8">
      <c r="C71" s="42"/>
      <c r="F71" s="42"/>
      <c r="G71" s="42"/>
      <c r="H71" s="42"/>
    </row>
    <row r="72" spans="1:8">
      <c r="C72" s="42"/>
      <c r="F72" s="42"/>
      <c r="G72" s="42"/>
      <c r="H72" s="42"/>
    </row>
    <row r="73" spans="1:8">
      <c r="G73" s="42"/>
      <c r="H73" s="42"/>
    </row>
    <row r="74" spans="1:8">
      <c r="G74" s="42"/>
      <c r="H74" s="42"/>
    </row>
  </sheetData>
  <mergeCells count="1">
    <mergeCell ref="A1:H1"/>
  </mergeCells>
  <phoneticPr fontId="12" type="noConversion"/>
  <printOptions horizontalCentered="1" verticalCentered="1"/>
  <pageMargins left="0.75" right="0.75" top="1" bottom="1" header="0.5" footer="0.5"/>
  <pageSetup paperSize="5" scale="61" firstPageNumber="37" orientation="landscape" useFirstPageNumber="1" r:id="rId1"/>
  <headerFooter scaleWithDoc="0">
    <oddHeader xml:space="preserve">&amp;L&amp;"Calibri,Regular"&amp;K000000 &amp;R&amp;"Times New Roman,Regular"&amp;K000000 37&amp;"Arial,Regular"&amp;14
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Layout" topLeftCell="G1" zoomScaleNormal="100" workbookViewId="0">
      <selection activeCell="J3" sqref="J3"/>
    </sheetView>
  </sheetViews>
  <sheetFormatPr defaultColWidth="10.125" defaultRowHeight="15.75"/>
  <cols>
    <col min="1" max="1" width="34.5" customWidth="1"/>
    <col min="2" max="2" width="11.625" customWidth="1"/>
    <col min="3" max="3" width="17" customWidth="1"/>
    <col min="4" max="4" width="36.875" customWidth="1"/>
    <col min="5" max="5" width="15.375" customWidth="1"/>
    <col min="6" max="6" width="40.875" customWidth="1"/>
  </cols>
  <sheetData>
    <row r="1" spans="1:5">
      <c r="A1" s="398" t="s">
        <v>240</v>
      </c>
      <c r="B1" s="399"/>
      <c r="C1" s="399"/>
      <c r="D1" s="399"/>
      <c r="E1" s="400"/>
    </row>
    <row r="2" spans="1:5">
      <c r="A2" s="401"/>
      <c r="B2" s="402"/>
      <c r="C2" s="402"/>
      <c r="D2" s="402"/>
      <c r="E2" s="403"/>
    </row>
    <row r="3" spans="1:5" ht="30.95" customHeight="1">
      <c r="A3" s="404"/>
      <c r="B3" s="405"/>
      <c r="C3" s="405"/>
      <c r="D3" s="405"/>
      <c r="E3" s="406"/>
    </row>
    <row r="4" spans="1:5" ht="17.25">
      <c r="A4" s="293" t="s">
        <v>93</v>
      </c>
      <c r="B4" s="294" t="s">
        <v>22</v>
      </c>
      <c r="C4" s="143"/>
      <c r="D4" s="295" t="s">
        <v>93</v>
      </c>
      <c r="E4" s="296" t="s">
        <v>22</v>
      </c>
    </row>
    <row r="5" spans="1:5" ht="17.25">
      <c r="A5" s="280" t="s">
        <v>94</v>
      </c>
      <c r="B5" s="266" t="s">
        <v>95</v>
      </c>
      <c r="C5" s="143"/>
      <c r="D5" s="292" t="s">
        <v>96</v>
      </c>
      <c r="E5" s="297"/>
    </row>
    <row r="6" spans="1:5">
      <c r="A6" s="298" t="s">
        <v>97</v>
      </c>
      <c r="B6" s="299">
        <v>500</v>
      </c>
      <c r="C6" s="126"/>
      <c r="D6" s="300" t="s">
        <v>98</v>
      </c>
      <c r="E6" s="301">
        <v>700</v>
      </c>
    </row>
    <row r="7" spans="1:5">
      <c r="A7" s="302" t="s">
        <v>99</v>
      </c>
      <c r="B7" s="303">
        <v>500</v>
      </c>
      <c r="C7" s="126"/>
      <c r="D7" s="300" t="s">
        <v>100</v>
      </c>
      <c r="E7" s="301">
        <v>700</v>
      </c>
    </row>
    <row r="8" spans="1:5">
      <c r="A8" s="302" t="s">
        <v>101</v>
      </c>
      <c r="B8" s="304">
        <v>500</v>
      </c>
      <c r="C8" s="126"/>
      <c r="D8" s="300" t="s">
        <v>102</v>
      </c>
      <c r="E8" s="301">
        <v>700</v>
      </c>
    </row>
    <row r="9" spans="1:5">
      <c r="A9" s="298" t="s">
        <v>103</v>
      </c>
      <c r="B9" s="299">
        <v>500</v>
      </c>
      <c r="C9" s="126"/>
      <c r="D9" s="300" t="s">
        <v>104</v>
      </c>
      <c r="E9" s="301">
        <v>700</v>
      </c>
    </row>
    <row r="10" spans="1:5">
      <c r="A10" s="305" t="s">
        <v>105</v>
      </c>
      <c r="B10" s="306">
        <v>500</v>
      </c>
      <c r="C10" s="126"/>
      <c r="D10" s="300" t="s">
        <v>106</v>
      </c>
      <c r="E10" s="301">
        <v>1171</v>
      </c>
    </row>
    <row r="11" spans="1:5">
      <c r="A11" s="305" t="s">
        <v>107</v>
      </c>
      <c r="B11" s="306">
        <v>500</v>
      </c>
      <c r="C11" s="126"/>
      <c r="D11" s="300" t="s">
        <v>108</v>
      </c>
      <c r="E11" s="301">
        <v>500</v>
      </c>
    </row>
    <row r="12" spans="1:5">
      <c r="A12" s="307" t="s">
        <v>109</v>
      </c>
      <c r="B12" s="308">
        <v>1000</v>
      </c>
      <c r="C12" s="126"/>
      <c r="D12" s="300" t="s">
        <v>110</v>
      </c>
      <c r="E12" s="301">
        <v>500</v>
      </c>
    </row>
    <row r="13" spans="1:5">
      <c r="A13" s="271" t="s">
        <v>111</v>
      </c>
      <c r="B13" s="309">
        <v>1500</v>
      </c>
      <c r="C13" s="126"/>
      <c r="D13" s="300" t="s">
        <v>112</v>
      </c>
      <c r="E13" s="301">
        <v>700</v>
      </c>
    </row>
    <row r="14" spans="1:5">
      <c r="A14" s="310" t="s">
        <v>113</v>
      </c>
      <c r="B14" s="311">
        <v>1500</v>
      </c>
      <c r="C14" s="126"/>
      <c r="D14" s="300" t="s">
        <v>206</v>
      </c>
      <c r="E14" s="312">
        <v>4500</v>
      </c>
    </row>
    <row r="15" spans="1:5">
      <c r="A15" s="310" t="s">
        <v>114</v>
      </c>
      <c r="B15" s="311">
        <v>1500</v>
      </c>
      <c r="C15" s="126"/>
      <c r="D15" s="300" t="s">
        <v>116</v>
      </c>
      <c r="E15" s="313">
        <v>500</v>
      </c>
    </row>
    <row r="16" spans="1:5">
      <c r="A16" s="298" t="s">
        <v>115</v>
      </c>
      <c r="B16" s="314">
        <v>1500</v>
      </c>
      <c r="C16" s="126"/>
      <c r="D16" s="310" t="s">
        <v>118</v>
      </c>
      <c r="E16" s="275">
        <v>500</v>
      </c>
    </row>
    <row r="17" spans="1:6">
      <c r="A17" s="271" t="s">
        <v>117</v>
      </c>
      <c r="B17" s="309"/>
      <c r="C17" s="126"/>
      <c r="D17" s="315" t="s">
        <v>119</v>
      </c>
      <c r="E17" s="316">
        <v>9000</v>
      </c>
    </row>
    <row r="18" spans="1:6">
      <c r="A18" s="317" t="s">
        <v>197</v>
      </c>
      <c r="B18" s="309">
        <v>500</v>
      </c>
      <c r="C18" s="126"/>
      <c r="D18" s="318" t="s">
        <v>120</v>
      </c>
      <c r="E18" s="319"/>
    </row>
    <row r="19" spans="1:6">
      <c r="A19" s="320" t="s">
        <v>198</v>
      </c>
      <c r="B19" s="314">
        <v>500</v>
      </c>
      <c r="C19" s="126"/>
      <c r="D19" s="321" t="s">
        <v>121</v>
      </c>
      <c r="E19" s="322"/>
    </row>
    <row r="20" spans="1:6">
      <c r="A20" s="320" t="s">
        <v>199</v>
      </c>
      <c r="B20" s="314">
        <v>500</v>
      </c>
      <c r="C20" s="126"/>
      <c r="D20" s="321" t="s">
        <v>122</v>
      </c>
      <c r="E20" s="322"/>
    </row>
    <row r="21" spans="1:6">
      <c r="A21" s="320" t="s">
        <v>200</v>
      </c>
      <c r="B21" s="314">
        <v>500</v>
      </c>
      <c r="C21" s="126"/>
      <c r="D21" s="321" t="s">
        <v>123</v>
      </c>
      <c r="E21" s="323"/>
    </row>
    <row r="22" spans="1:6" ht="17.25">
      <c r="A22" s="292" t="s">
        <v>126</v>
      </c>
      <c r="B22" s="324">
        <f>SUM(B6:B21)</f>
        <v>12000</v>
      </c>
      <c r="C22" s="325"/>
      <c r="D22" s="321" t="s">
        <v>124</v>
      </c>
      <c r="E22" s="323"/>
    </row>
    <row r="23" spans="1:6">
      <c r="A23" s="326"/>
      <c r="B23" s="326"/>
      <c r="C23" s="325"/>
      <c r="D23" s="327" t="s">
        <v>125</v>
      </c>
      <c r="E23" s="328"/>
    </row>
    <row r="24" spans="1:6" ht="17.25">
      <c r="A24" s="326"/>
      <c r="B24" s="325"/>
      <c r="C24" s="325"/>
      <c r="D24" s="329" t="s">
        <v>126</v>
      </c>
      <c r="E24" s="330">
        <f>SUM(E6:E23)</f>
        <v>20171</v>
      </c>
    </row>
    <row r="25" spans="1:6" ht="17.25">
      <c r="A25" s="127"/>
      <c r="B25" s="126"/>
      <c r="C25" s="126"/>
      <c r="D25" s="122"/>
      <c r="E25" s="122"/>
      <c r="F25" s="73"/>
    </row>
    <row r="26" spans="1:6">
      <c r="A26" s="413" t="s">
        <v>208</v>
      </c>
      <c r="B26" s="414">
        <v>15000</v>
      </c>
      <c r="C26" s="122"/>
      <c r="D26" s="407" t="s">
        <v>165</v>
      </c>
      <c r="E26" s="410">
        <v>2000</v>
      </c>
    </row>
    <row r="27" spans="1:6">
      <c r="A27" s="413"/>
      <c r="B27" s="415"/>
      <c r="C27" s="122"/>
      <c r="D27" s="408"/>
      <c r="E27" s="411"/>
    </row>
    <row r="28" spans="1:6">
      <c r="A28" s="413"/>
      <c r="B28" s="415"/>
      <c r="C28" s="122"/>
      <c r="D28" s="409"/>
      <c r="E28" s="412"/>
    </row>
    <row r="29" spans="1:6">
      <c r="D29" s="19"/>
      <c r="E29" s="29"/>
      <c r="F29" s="50"/>
    </row>
    <row r="30" spans="1:6">
      <c r="B30" s="19"/>
      <c r="D30" s="19"/>
      <c r="E30" s="29"/>
    </row>
    <row r="31" spans="1:6">
      <c r="B31" s="51"/>
      <c r="D31" s="62"/>
      <c r="E31" s="63"/>
    </row>
    <row r="32" spans="1:6">
      <c r="A32" s="61"/>
      <c r="B32" s="62"/>
      <c r="C32" s="62"/>
      <c r="D32" s="62"/>
      <c r="E32" s="62"/>
    </row>
    <row r="33" spans="1:5">
      <c r="A33" s="64"/>
      <c r="B33" s="65"/>
      <c r="C33" s="65"/>
      <c r="D33" s="62"/>
      <c r="E33" s="62"/>
    </row>
    <row r="34" spans="1:5">
      <c r="A34" s="66"/>
      <c r="B34" s="67"/>
      <c r="C34" s="65"/>
      <c r="D34" s="62"/>
      <c r="E34" s="62"/>
    </row>
    <row r="35" spans="1:5">
      <c r="A35" s="64"/>
      <c r="B35" s="68"/>
      <c r="C35" s="65"/>
      <c r="D35" s="69"/>
      <c r="E35" s="62"/>
    </row>
    <row r="36" spans="1:5">
      <c r="A36" s="67" t="s">
        <v>159</v>
      </c>
      <c r="B36" s="68"/>
      <c r="C36" s="67">
        <v>4454545</v>
      </c>
      <c r="D36" s="50"/>
      <c r="E36" s="19"/>
    </row>
    <row r="37" spans="1:5">
      <c r="B37" s="19"/>
    </row>
    <row r="38" spans="1:5">
      <c r="B38" s="50"/>
      <c r="C38" s="19"/>
    </row>
    <row r="39" spans="1:5">
      <c r="A39" s="19"/>
      <c r="B39" s="50"/>
      <c r="C39" s="19"/>
      <c r="E39" s="19"/>
    </row>
    <row r="40" spans="1:5">
      <c r="A40" s="52"/>
      <c r="C40" s="50"/>
      <c r="E40" s="19"/>
    </row>
    <row r="41" spans="1:5">
      <c r="A41" s="19"/>
      <c r="C41" s="50"/>
      <c r="E41" s="19"/>
    </row>
    <row r="42" spans="1:5">
      <c r="E42" s="19"/>
    </row>
  </sheetData>
  <mergeCells count="5">
    <mergeCell ref="A1:E3"/>
    <mergeCell ref="D26:D28"/>
    <mergeCell ref="E26:E28"/>
    <mergeCell ref="A26:A28"/>
    <mergeCell ref="B26:B28"/>
  </mergeCells>
  <phoneticPr fontId="12" type="noConversion"/>
  <printOptions horizontalCentered="1" verticalCentered="1"/>
  <pageMargins left="0.75" right="0.75" top="1" bottom="1" header="0.5" footer="0.5"/>
  <pageSetup paperSize="5" scale="70" firstPageNumber="38" orientation="landscape" useFirstPageNumber="1" r:id="rId1"/>
  <headerFooter scaleWithDoc="0">
    <oddHeader>&amp;R&amp;"Arial,Regular"&amp;14 &amp;"Times New Roman,Regular"&amp;12 38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Layout" zoomScaleNormal="100" workbookViewId="0">
      <selection activeCell="E8" sqref="E8"/>
    </sheetView>
  </sheetViews>
  <sheetFormatPr defaultColWidth="11.125" defaultRowHeight="15.75"/>
  <cols>
    <col min="3" max="3" width="10" customWidth="1"/>
    <col min="6" max="6" width="10" customWidth="1"/>
    <col min="8" max="8" width="11.375" customWidth="1"/>
  </cols>
  <sheetData>
    <row r="1" spans="1:9" ht="26.1" customHeight="1" thickTop="1">
      <c r="A1" s="343" t="s">
        <v>226</v>
      </c>
      <c r="B1" s="344"/>
      <c r="C1" s="344"/>
      <c r="D1" s="344"/>
      <c r="E1" s="344"/>
      <c r="F1" s="344"/>
      <c r="G1" s="344"/>
      <c r="H1" s="344"/>
      <c r="I1" s="345"/>
    </row>
    <row r="2" spans="1:9" ht="26.1" customHeight="1" thickBot="1">
      <c r="A2" s="346"/>
      <c r="B2" s="347"/>
      <c r="C2" s="347"/>
      <c r="D2" s="347"/>
      <c r="E2" s="347"/>
      <c r="F2" s="347"/>
      <c r="G2" s="347"/>
      <c r="H2" s="347"/>
      <c r="I2" s="348"/>
    </row>
    <row r="3" spans="1:9" ht="20.25" thickTop="1">
      <c r="A3" s="353" t="s">
        <v>184</v>
      </c>
      <c r="B3" s="354"/>
      <c r="C3" s="355"/>
      <c r="D3" s="353" t="s">
        <v>166</v>
      </c>
      <c r="E3" s="354"/>
      <c r="F3" s="355"/>
      <c r="G3" s="349" t="s">
        <v>167</v>
      </c>
      <c r="H3" s="350"/>
      <c r="I3" s="351"/>
    </row>
    <row r="4" spans="1:9" ht="19.5">
      <c r="A4" s="107"/>
      <c r="B4" s="108"/>
      <c r="C4" s="106"/>
      <c r="D4" s="107"/>
      <c r="E4" s="108"/>
      <c r="F4" s="106"/>
      <c r="G4" s="107"/>
      <c r="H4" s="108"/>
      <c r="I4" s="109"/>
    </row>
    <row r="5" spans="1:9" ht="19.5">
      <c r="A5" s="110"/>
      <c r="B5" s="111" t="s">
        <v>227</v>
      </c>
      <c r="C5" s="111"/>
      <c r="D5" s="110"/>
      <c r="E5" s="111" t="s">
        <v>227</v>
      </c>
      <c r="F5" s="111"/>
      <c r="G5" s="110"/>
      <c r="H5" s="111" t="s">
        <v>227</v>
      </c>
      <c r="I5" s="112"/>
    </row>
    <row r="6" spans="1:9" ht="19.5">
      <c r="A6" s="110" t="s">
        <v>127</v>
      </c>
      <c r="B6" s="111" t="s">
        <v>1</v>
      </c>
      <c r="C6" s="113"/>
      <c r="D6" s="110" t="s">
        <v>127</v>
      </c>
      <c r="E6" s="111" t="s">
        <v>1</v>
      </c>
      <c r="F6" s="113"/>
      <c r="G6" s="110" t="s">
        <v>127</v>
      </c>
      <c r="H6" s="111" t="s">
        <v>1</v>
      </c>
      <c r="I6" s="112"/>
    </row>
    <row r="7" spans="1:9" ht="18.75">
      <c r="A7" s="114" t="s">
        <v>128</v>
      </c>
      <c r="B7" s="115">
        <v>64041</v>
      </c>
      <c r="C7" s="115"/>
      <c r="D7" s="114" t="s">
        <v>128</v>
      </c>
      <c r="E7" s="115">
        <v>60207</v>
      </c>
      <c r="F7" s="115"/>
      <c r="G7" s="114" t="s">
        <v>128</v>
      </c>
      <c r="H7" s="115">
        <v>55182</v>
      </c>
      <c r="I7" s="116"/>
    </row>
    <row r="8" spans="1:9" ht="18.75">
      <c r="A8" s="114" t="s">
        <v>129</v>
      </c>
      <c r="B8" s="115">
        <v>67243.05</v>
      </c>
      <c r="C8" s="115"/>
      <c r="D8" s="114" t="s">
        <v>129</v>
      </c>
      <c r="E8" s="115">
        <v>63217.35</v>
      </c>
      <c r="F8" s="115"/>
      <c r="G8" s="114" t="s">
        <v>129</v>
      </c>
      <c r="H8" s="115">
        <v>57941.1</v>
      </c>
      <c r="I8" s="116"/>
    </row>
    <row r="9" spans="1:9" ht="18.75">
      <c r="A9" s="114" t="s">
        <v>130</v>
      </c>
      <c r="B9" s="115">
        <v>70605.202499999999</v>
      </c>
      <c r="C9" s="115"/>
      <c r="D9" s="114" t="s">
        <v>130</v>
      </c>
      <c r="E9" s="115">
        <v>66378.217499999999</v>
      </c>
      <c r="F9" s="115"/>
      <c r="G9" s="114" t="s">
        <v>130</v>
      </c>
      <c r="H9" s="115">
        <v>60838.154999999999</v>
      </c>
      <c r="I9" s="116"/>
    </row>
    <row r="10" spans="1:9" ht="18.75">
      <c r="A10" s="114" t="s">
        <v>131</v>
      </c>
      <c r="B10" s="115">
        <v>74136</v>
      </c>
      <c r="C10" s="115"/>
      <c r="D10" s="114" t="s">
        <v>131</v>
      </c>
      <c r="E10" s="115">
        <v>69697.128375</v>
      </c>
      <c r="F10" s="115"/>
      <c r="G10" s="114" t="s">
        <v>131</v>
      </c>
      <c r="H10" s="115">
        <v>63880.062749999997</v>
      </c>
      <c r="I10" s="116"/>
    </row>
    <row r="11" spans="1:9" ht="18.75">
      <c r="A11" s="114" t="s">
        <v>132</v>
      </c>
      <c r="B11" s="115">
        <v>75962.194875000001</v>
      </c>
      <c r="C11" s="115"/>
      <c r="D11" s="114" t="s">
        <v>132</v>
      </c>
      <c r="E11" s="115">
        <v>71413.88625000001</v>
      </c>
      <c r="F11" s="115"/>
      <c r="G11" s="114" t="s">
        <v>132</v>
      </c>
      <c r="H11" s="115">
        <v>65453.275125</v>
      </c>
      <c r="I11" s="116"/>
    </row>
    <row r="12" spans="1:9" ht="18.75">
      <c r="A12" s="114" t="s">
        <v>133</v>
      </c>
      <c r="B12" s="115">
        <v>77480.998875000005</v>
      </c>
      <c r="C12" s="115"/>
      <c r="D12" s="114" t="s">
        <v>133</v>
      </c>
      <c r="E12" s="115">
        <v>72841.237874999992</v>
      </c>
      <c r="F12" s="115"/>
      <c r="G12" s="114" t="s">
        <v>133</v>
      </c>
      <c r="H12" s="115">
        <v>66761.391375000007</v>
      </c>
      <c r="I12" s="116"/>
    </row>
    <row r="13" spans="1:9" ht="18.75">
      <c r="A13" s="114" t="s">
        <v>134</v>
      </c>
      <c r="B13" s="115">
        <v>78659.461124999987</v>
      </c>
      <c r="C13" s="115"/>
      <c r="D13" s="114" t="s">
        <v>134</v>
      </c>
      <c r="E13" s="115">
        <v>73950.242624999999</v>
      </c>
      <c r="F13" s="115"/>
      <c r="G13" s="114" t="s">
        <v>134</v>
      </c>
      <c r="H13" s="115">
        <v>67780.101374999998</v>
      </c>
      <c r="I13" s="116"/>
    </row>
    <row r="14" spans="1:9" ht="18.75">
      <c r="A14" s="114" t="s">
        <v>135</v>
      </c>
      <c r="B14" s="115">
        <v>79840.238624999998</v>
      </c>
      <c r="C14" s="115"/>
      <c r="D14" s="114" t="s">
        <v>135</v>
      </c>
      <c r="E14" s="115">
        <v>75059.247374999992</v>
      </c>
      <c r="F14" s="115"/>
      <c r="G14" s="114" t="s">
        <v>135</v>
      </c>
      <c r="H14" s="115">
        <v>68797.653749999998</v>
      </c>
      <c r="I14" s="116"/>
    </row>
    <row r="15" spans="1:9" ht="18.75">
      <c r="A15" s="114" t="s">
        <v>136</v>
      </c>
      <c r="B15" s="115">
        <v>81038.380499999999</v>
      </c>
      <c r="C15" s="115"/>
      <c r="D15" s="114" t="s">
        <v>136</v>
      </c>
      <c r="E15" s="115">
        <v>76185.616500000004</v>
      </c>
      <c r="F15" s="115"/>
      <c r="G15" s="114" t="s">
        <v>136</v>
      </c>
      <c r="H15" s="115">
        <v>69827.94</v>
      </c>
      <c r="I15" s="116"/>
    </row>
    <row r="16" spans="1:9" ht="18.75">
      <c r="A16" s="114" t="s">
        <v>137</v>
      </c>
      <c r="B16" s="115">
        <v>82255.044374999998</v>
      </c>
      <c r="C16" s="115"/>
      <c r="D16" s="114" t="s">
        <v>137</v>
      </c>
      <c r="E16" s="115">
        <v>77328.192374999984</v>
      </c>
      <c r="F16" s="115"/>
      <c r="G16" s="114" t="s">
        <v>137</v>
      </c>
      <c r="H16" s="115">
        <v>70875.590624999997</v>
      </c>
      <c r="I16" s="116"/>
    </row>
    <row r="17" spans="1:9" ht="18.75">
      <c r="A17" s="114" t="s">
        <v>138</v>
      </c>
      <c r="B17" s="115">
        <v>83489.072625000001</v>
      </c>
      <c r="C17" s="115"/>
      <c r="D17" s="114" t="s">
        <v>138</v>
      </c>
      <c r="E17" s="115">
        <v>78489.290250000005</v>
      </c>
      <c r="F17" s="115"/>
      <c r="G17" s="114" t="s">
        <v>138</v>
      </c>
      <c r="H17" s="115">
        <v>71838.734624999997</v>
      </c>
      <c r="I17" s="116"/>
    </row>
    <row r="18" spans="1:9" ht="18.75">
      <c r="A18" s="114" t="s">
        <v>160</v>
      </c>
      <c r="B18" s="115">
        <v>84740.465250000008</v>
      </c>
      <c r="C18" s="115"/>
      <c r="D18" s="114" t="s">
        <v>160</v>
      </c>
      <c r="E18" s="115">
        <v>79664.27962500001</v>
      </c>
      <c r="F18" s="115"/>
      <c r="G18" s="114" t="s">
        <v>160</v>
      </c>
      <c r="H18" s="115">
        <v>73017.196874999994</v>
      </c>
      <c r="I18" s="116"/>
    </row>
    <row r="19" spans="1:9" ht="18.75">
      <c r="A19" s="114" t="s">
        <v>161</v>
      </c>
      <c r="B19" s="115">
        <v>86011.537500000006</v>
      </c>
      <c r="C19" s="115"/>
      <c r="D19" s="114" t="s">
        <v>161</v>
      </c>
      <c r="E19" s="115">
        <v>80861.263875000004</v>
      </c>
      <c r="F19" s="115"/>
      <c r="G19" s="114" t="s">
        <v>161</v>
      </c>
      <c r="H19" s="115">
        <v>74111.152499999997</v>
      </c>
      <c r="I19" s="116"/>
    </row>
    <row r="20" spans="1:9" ht="18.75">
      <c r="A20" s="114" t="s">
        <v>139</v>
      </c>
      <c r="B20" s="115">
        <v>87301.13175</v>
      </c>
      <c r="C20" s="115"/>
      <c r="D20" s="114" t="s">
        <v>139</v>
      </c>
      <c r="E20" s="115">
        <v>82073.297250000003</v>
      </c>
      <c r="F20" s="115"/>
      <c r="G20" s="114" t="s">
        <v>139</v>
      </c>
      <c r="H20" s="115">
        <v>75224.787750000003</v>
      </c>
      <c r="I20" s="116"/>
    </row>
    <row r="21" spans="1:9" ht="18.75">
      <c r="A21" s="114" t="s">
        <v>140</v>
      </c>
      <c r="B21" s="115">
        <v>88610.405624999999</v>
      </c>
      <c r="C21" s="115"/>
      <c r="D21" s="114" t="s">
        <v>140</v>
      </c>
      <c r="E21" s="115">
        <v>83305.010250000007</v>
      </c>
      <c r="F21" s="115"/>
      <c r="G21" s="114" t="s">
        <v>140</v>
      </c>
      <c r="H21" s="115">
        <v>76352.314500000008</v>
      </c>
      <c r="I21" s="116"/>
    </row>
    <row r="22" spans="1:9" ht="18.75">
      <c r="A22" s="114" t="s">
        <v>141</v>
      </c>
      <c r="B22" s="115">
        <v>89939.359125000003</v>
      </c>
      <c r="C22" s="115"/>
      <c r="D22" s="114" t="s">
        <v>141</v>
      </c>
      <c r="E22" s="115">
        <v>84554.087625</v>
      </c>
      <c r="F22" s="115"/>
      <c r="G22" s="114" t="s">
        <v>141</v>
      </c>
      <c r="H22" s="115">
        <v>77498.363249999995</v>
      </c>
      <c r="I22" s="116"/>
    </row>
    <row r="23" spans="1:9" ht="18.75">
      <c r="A23" s="114" t="s">
        <v>142</v>
      </c>
      <c r="B23" s="115">
        <v>91289.149875000003</v>
      </c>
      <c r="C23" s="115"/>
      <c r="D23" s="114" t="s">
        <v>142</v>
      </c>
      <c r="E23" s="115">
        <v>85822.844625000012</v>
      </c>
      <c r="F23" s="115"/>
      <c r="G23" s="114" t="s">
        <v>142</v>
      </c>
      <c r="H23" s="115">
        <v>78657.145875000002</v>
      </c>
      <c r="I23" s="116"/>
    </row>
    <row r="24" spans="1:9" ht="18.75">
      <c r="A24" s="114" t="s">
        <v>143</v>
      </c>
      <c r="B24" s="115">
        <v>92656.305000000008</v>
      </c>
      <c r="C24" s="115"/>
      <c r="D24" s="114" t="s">
        <v>143</v>
      </c>
      <c r="E24" s="115">
        <v>87111.28125</v>
      </c>
      <c r="F24" s="115"/>
      <c r="G24" s="114" t="s">
        <v>143</v>
      </c>
      <c r="H24" s="115">
        <v>79840.238624999998</v>
      </c>
      <c r="I24" s="116"/>
    </row>
    <row r="25" spans="1:9" ht="18.75">
      <c r="A25" s="114" t="s">
        <v>144</v>
      </c>
      <c r="B25" s="115">
        <v>94047.770250000001</v>
      </c>
      <c r="C25" s="115"/>
      <c r="D25" s="114" t="s">
        <v>144</v>
      </c>
      <c r="E25" s="115">
        <v>88417.082249999992</v>
      </c>
      <c r="F25" s="115"/>
      <c r="G25" s="114" t="s">
        <v>144</v>
      </c>
      <c r="H25" s="115">
        <v>81037.222874999992</v>
      </c>
      <c r="I25" s="116"/>
    </row>
    <row r="26" spans="1:9" ht="18.75">
      <c r="A26" s="114" t="s">
        <v>145</v>
      </c>
      <c r="B26" s="115">
        <v>95455.442249999993</v>
      </c>
      <c r="C26" s="115"/>
      <c r="D26" s="114" t="s">
        <v>145</v>
      </c>
      <c r="E26" s="115">
        <v>89742.562875000003</v>
      </c>
      <c r="F26" s="115"/>
      <c r="G26" s="114" t="s">
        <v>145</v>
      </c>
      <c r="H26" s="115">
        <v>82255.044374999998</v>
      </c>
      <c r="I26" s="116"/>
    </row>
    <row r="27" spans="1:9" ht="18.75">
      <c r="A27" s="114" t="s">
        <v>146</v>
      </c>
      <c r="B27" s="115">
        <v>96889.739625000002</v>
      </c>
      <c r="C27" s="115"/>
      <c r="D27" s="114" t="s">
        <v>146</v>
      </c>
      <c r="E27" s="115">
        <v>91090.038375000004</v>
      </c>
      <c r="F27" s="115"/>
      <c r="G27" s="114" t="s">
        <v>146</v>
      </c>
      <c r="H27" s="115">
        <v>83489.072625000001</v>
      </c>
      <c r="I27" s="116"/>
    </row>
    <row r="28" spans="1:9" ht="18.75">
      <c r="A28" s="114" t="s">
        <v>147</v>
      </c>
      <c r="B28" s="115">
        <v>98343.716625000001</v>
      </c>
      <c r="C28" s="115"/>
      <c r="D28" s="114" t="s">
        <v>147</v>
      </c>
      <c r="E28" s="115">
        <v>92454.878249999994</v>
      </c>
      <c r="F28" s="115"/>
      <c r="G28" s="114" t="s">
        <v>147</v>
      </c>
      <c r="H28" s="115">
        <v>84740.465250000008</v>
      </c>
      <c r="I28" s="116"/>
    </row>
    <row r="29" spans="1:9" ht="18.75">
      <c r="A29" s="114" t="s">
        <v>148</v>
      </c>
      <c r="B29" s="115">
        <v>99817.373250000004</v>
      </c>
      <c r="C29" s="115"/>
      <c r="D29" s="114" t="s">
        <v>148</v>
      </c>
      <c r="E29" s="115">
        <v>93842.87062500001</v>
      </c>
      <c r="F29" s="115"/>
      <c r="G29" s="114" t="s">
        <v>148</v>
      </c>
      <c r="H29" s="115">
        <v>86011.537500000006</v>
      </c>
      <c r="I29" s="116"/>
    </row>
    <row r="30" spans="1:9" ht="18.75">
      <c r="A30" s="114" t="s">
        <v>149</v>
      </c>
      <c r="B30" s="115">
        <v>101315.34</v>
      </c>
      <c r="C30" s="115"/>
      <c r="D30" s="114" t="s">
        <v>149</v>
      </c>
      <c r="E30" s="115">
        <v>95249.384999999995</v>
      </c>
      <c r="F30" s="115"/>
      <c r="G30" s="114" t="s">
        <v>149</v>
      </c>
      <c r="H30" s="115">
        <v>87301.13175</v>
      </c>
      <c r="I30" s="116"/>
    </row>
    <row r="31" spans="1:9" ht="18.75">
      <c r="A31" s="114" t="s">
        <v>150</v>
      </c>
      <c r="B31" s="115">
        <v>102838.7745</v>
      </c>
      <c r="C31" s="115"/>
      <c r="D31" s="114" t="s">
        <v>150</v>
      </c>
      <c r="E31" s="115">
        <v>96680.209499999997</v>
      </c>
      <c r="F31" s="115"/>
      <c r="G31" s="114" t="s">
        <v>150</v>
      </c>
      <c r="H31" s="115">
        <v>88610.405624999999</v>
      </c>
      <c r="I31" s="116"/>
    </row>
    <row r="32" spans="1:9" ht="18.75">
      <c r="A32" s="114" t="s">
        <v>151</v>
      </c>
      <c r="B32" s="115">
        <v>104380.731</v>
      </c>
      <c r="C32" s="115"/>
      <c r="D32" s="114" t="s">
        <v>151</v>
      </c>
      <c r="E32" s="115">
        <v>98128.398375000004</v>
      </c>
      <c r="F32" s="115"/>
      <c r="G32" s="114" t="s">
        <v>151</v>
      </c>
      <c r="H32" s="115">
        <v>89939.359125000003</v>
      </c>
      <c r="I32" s="116"/>
    </row>
    <row r="33" spans="1:9" ht="18.75">
      <c r="A33" s="114" t="s">
        <v>152</v>
      </c>
      <c r="B33" s="115">
        <v>105944.68237499999</v>
      </c>
      <c r="C33" s="115"/>
      <c r="D33" s="114" t="s">
        <v>152</v>
      </c>
      <c r="E33" s="115">
        <v>99600.897375</v>
      </c>
      <c r="F33" s="115"/>
      <c r="G33" s="114" t="s">
        <v>152</v>
      </c>
      <c r="H33" s="115">
        <v>91289.149875000003</v>
      </c>
      <c r="I33" s="116"/>
    </row>
    <row r="34" spans="1:9" ht="18.75">
      <c r="A34" s="114" t="s">
        <v>153</v>
      </c>
      <c r="B34" s="115">
        <v>107531.78625</v>
      </c>
      <c r="C34" s="115"/>
      <c r="D34" s="114" t="s">
        <v>153</v>
      </c>
      <c r="E34" s="115">
        <v>101094.23362500001</v>
      </c>
      <c r="F34" s="115"/>
      <c r="G34" s="114" t="s">
        <v>153</v>
      </c>
      <c r="H34" s="115">
        <v>92656.305000000008</v>
      </c>
      <c r="I34" s="116"/>
    </row>
    <row r="35" spans="1:9" ht="18.75">
      <c r="A35" s="114" t="s">
        <v>154</v>
      </c>
      <c r="B35" s="115">
        <v>109147.83075000001</v>
      </c>
      <c r="C35" s="115"/>
      <c r="D35" s="114" t="s">
        <v>154</v>
      </c>
      <c r="E35" s="115">
        <v>102609.56474999999</v>
      </c>
      <c r="F35" s="115"/>
      <c r="G35" s="114" t="s">
        <v>154</v>
      </c>
      <c r="H35" s="115">
        <v>94344.12225</v>
      </c>
      <c r="I35" s="116"/>
    </row>
    <row r="36" spans="1:9" ht="18.75">
      <c r="A36" s="114" t="s">
        <v>155</v>
      </c>
      <c r="B36" s="115">
        <v>110784.71249999999</v>
      </c>
      <c r="C36" s="115"/>
      <c r="D36" s="114" t="s">
        <v>155</v>
      </c>
      <c r="E36" s="115">
        <v>104150.363625</v>
      </c>
      <c r="F36" s="115"/>
      <c r="G36" s="114" t="s">
        <v>155</v>
      </c>
      <c r="H36" s="115">
        <v>95455.442249999993</v>
      </c>
      <c r="I36" s="116"/>
    </row>
    <row r="37" spans="1:9" ht="18.75">
      <c r="A37" s="114" t="s">
        <v>156</v>
      </c>
      <c r="B37" s="115">
        <v>112444.74675000001</v>
      </c>
      <c r="C37" s="115"/>
      <c r="D37" s="114" t="s">
        <v>156</v>
      </c>
      <c r="E37" s="115">
        <v>105711.99975</v>
      </c>
      <c r="F37" s="115"/>
      <c r="G37" s="114" t="s">
        <v>156</v>
      </c>
      <c r="H37" s="115">
        <v>96889.739625000002</v>
      </c>
      <c r="I37" s="116"/>
    </row>
    <row r="38" spans="1:9" ht="18.75">
      <c r="A38" s="114" t="s">
        <v>196</v>
      </c>
      <c r="B38" s="115">
        <v>114131.40637500001</v>
      </c>
      <c r="C38" s="115"/>
      <c r="D38" s="114" t="s">
        <v>196</v>
      </c>
      <c r="E38" s="115">
        <v>107299.103625</v>
      </c>
      <c r="F38" s="115"/>
      <c r="G38" s="114" t="s">
        <v>196</v>
      </c>
      <c r="H38" s="115">
        <v>98343.716625000001</v>
      </c>
      <c r="I38" s="116"/>
    </row>
    <row r="39" spans="1:9" ht="18.75">
      <c r="A39" s="114" t="s">
        <v>186</v>
      </c>
      <c r="B39" s="117">
        <v>115844.69137499999</v>
      </c>
      <c r="C39" s="115"/>
      <c r="D39" s="114" t="s">
        <v>186</v>
      </c>
      <c r="E39" s="115">
        <v>108907.04475</v>
      </c>
      <c r="F39" s="116"/>
      <c r="G39" s="118" t="s">
        <v>186</v>
      </c>
      <c r="H39" s="117">
        <v>99817.373250000004</v>
      </c>
      <c r="I39" s="116"/>
    </row>
    <row r="40" spans="1:9" ht="18.75">
      <c r="A40" s="114" t="s">
        <v>187</v>
      </c>
      <c r="B40" s="117">
        <v>117582.2865</v>
      </c>
      <c r="C40" s="115"/>
      <c r="D40" s="114" t="s">
        <v>187</v>
      </c>
      <c r="E40" s="115">
        <v>110541.61125</v>
      </c>
      <c r="F40" s="116"/>
      <c r="G40" s="118" t="s">
        <v>187</v>
      </c>
      <c r="H40" s="117">
        <v>101316.49762499999</v>
      </c>
      <c r="I40" s="116"/>
    </row>
    <row r="41" spans="1:9" ht="15" customHeight="1">
      <c r="A41" s="119" t="s">
        <v>188</v>
      </c>
      <c r="B41" s="117">
        <v>119346.507</v>
      </c>
      <c r="C41" s="116"/>
      <c r="D41" s="118" t="s">
        <v>188</v>
      </c>
      <c r="E41" s="117">
        <v>112199.33025</v>
      </c>
      <c r="F41" s="115"/>
      <c r="G41" s="114" t="s">
        <v>188</v>
      </c>
      <c r="H41" s="117">
        <v>102838.7745</v>
      </c>
      <c r="I41" s="116"/>
    </row>
    <row r="42" spans="1:9" ht="18.75">
      <c r="A42" s="119" t="s">
        <v>189</v>
      </c>
      <c r="B42" s="117">
        <v>126669.64275</v>
      </c>
      <c r="C42" s="115"/>
      <c r="D42" s="114" t="s">
        <v>189</v>
      </c>
      <c r="E42" s="117">
        <v>119087.19900000001</v>
      </c>
      <c r="F42" s="115"/>
      <c r="G42" s="114" t="s">
        <v>189</v>
      </c>
      <c r="H42" s="117">
        <v>109145.51550000001</v>
      </c>
      <c r="I42" s="116"/>
    </row>
    <row r="43" spans="1:9" ht="18.75">
      <c r="A43" s="119" t="s">
        <v>190</v>
      </c>
      <c r="B43" s="117">
        <v>130280.275125</v>
      </c>
      <c r="C43" s="115"/>
      <c r="D43" s="114" t="s">
        <v>190</v>
      </c>
      <c r="E43" s="117">
        <v>120893.094</v>
      </c>
      <c r="F43" s="115"/>
      <c r="G43" s="114" t="s">
        <v>190</v>
      </c>
      <c r="H43" s="117">
        <v>110951.4105</v>
      </c>
      <c r="I43" s="116"/>
    </row>
    <row r="44" spans="1:9" ht="15" customHeight="1">
      <c r="A44" s="119" t="s">
        <v>191</v>
      </c>
      <c r="B44" s="117">
        <v>132087.32775</v>
      </c>
      <c r="C44" s="115"/>
      <c r="D44" s="114" t="s">
        <v>191</v>
      </c>
      <c r="E44" s="117">
        <v>122698.989</v>
      </c>
      <c r="F44" s="115"/>
      <c r="G44" s="114" t="s">
        <v>191</v>
      </c>
      <c r="H44" s="117">
        <v>112757.3055</v>
      </c>
      <c r="I44" s="116"/>
    </row>
    <row r="45" spans="1:9">
      <c r="I45" s="71"/>
    </row>
    <row r="46" spans="1:9">
      <c r="C46" s="352"/>
      <c r="D46" s="352"/>
      <c r="E46" s="352"/>
      <c r="F46" s="352"/>
      <c r="G46" s="352"/>
    </row>
    <row r="47" spans="1:9" ht="18" customHeight="1">
      <c r="C47" s="342"/>
      <c r="D47" s="342"/>
      <c r="E47" s="342"/>
      <c r="F47" s="342"/>
      <c r="G47" s="342"/>
    </row>
    <row r="48" spans="1:9" ht="18" customHeight="1">
      <c r="C48" s="342"/>
      <c r="D48" s="342"/>
      <c r="E48" s="342"/>
      <c r="F48" s="342"/>
      <c r="G48" s="342"/>
    </row>
  </sheetData>
  <mergeCells count="7">
    <mergeCell ref="C48:G48"/>
    <mergeCell ref="C47:G47"/>
    <mergeCell ref="A1:I2"/>
    <mergeCell ref="G3:I3"/>
    <mergeCell ref="C46:G46"/>
    <mergeCell ref="A3:C3"/>
    <mergeCell ref="D3:F3"/>
  </mergeCells>
  <phoneticPr fontId="12" type="noConversion"/>
  <printOptions horizontalCentered="1" verticalCentered="1"/>
  <pageMargins left="0.75" right="0.75" top="1" bottom="1" header="0.5" footer="0.5"/>
  <pageSetup paperSize="5" scale="55" firstPageNumber="29" orientation="landscape" useFirstPageNumber="1" r:id="rId1"/>
  <headerFooter scaleWithDoc="0">
    <oddHeader xml:space="preserve">&amp;R&amp;"Arial,Regular"&amp;14 &amp;"Times New Roman,Regular"&amp;12 29&amp;"Arial,Regular"&amp;14&amp;K000000
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Layout" topLeftCell="M1" zoomScaleNormal="100" workbookViewId="0">
      <selection activeCell="Q5" sqref="Q5"/>
    </sheetView>
  </sheetViews>
  <sheetFormatPr defaultColWidth="11.125" defaultRowHeight="15.75"/>
  <sheetData>
    <row r="1" spans="1:10" ht="18" customHeight="1">
      <c r="A1" s="356" t="s">
        <v>228</v>
      </c>
      <c r="B1" s="356"/>
      <c r="C1" s="356"/>
      <c r="D1" s="356"/>
      <c r="E1" s="17"/>
      <c r="F1" s="17"/>
      <c r="G1" s="17"/>
      <c r="H1" s="17"/>
      <c r="I1" s="17"/>
      <c r="J1" s="17"/>
    </row>
    <row r="2" spans="1:10" ht="18" customHeight="1">
      <c r="A2" s="124" t="s">
        <v>3</v>
      </c>
      <c r="B2" s="124"/>
      <c r="C2" s="124"/>
      <c r="D2" s="125"/>
      <c r="E2" s="17"/>
      <c r="F2" s="17"/>
      <c r="G2" s="17"/>
      <c r="H2" s="17"/>
      <c r="I2" s="17"/>
      <c r="J2" s="17"/>
    </row>
    <row r="3" spans="1:10" ht="16.5">
      <c r="A3" s="72"/>
      <c r="B3" s="72"/>
      <c r="C3" s="70"/>
      <c r="D3" s="17"/>
      <c r="E3" s="17"/>
      <c r="F3" s="17"/>
      <c r="G3" s="17"/>
      <c r="H3" s="17"/>
      <c r="I3" s="17"/>
      <c r="J3" s="17"/>
    </row>
    <row r="4" spans="1:10" ht="17.25">
      <c r="A4" s="72"/>
      <c r="B4" s="73"/>
      <c r="C4" s="73"/>
      <c r="D4" s="17"/>
      <c r="E4" s="17"/>
      <c r="F4" s="17"/>
      <c r="G4" s="17"/>
      <c r="H4" s="17"/>
      <c r="I4" s="17"/>
      <c r="J4" s="17"/>
    </row>
    <row r="5" spans="1:10" ht="19.5">
      <c r="A5" s="129"/>
      <c r="B5" s="130"/>
      <c r="C5" s="106" t="s">
        <v>227</v>
      </c>
      <c r="D5" s="123"/>
      <c r="E5" s="17"/>
      <c r="F5" s="17"/>
      <c r="G5" s="17"/>
      <c r="H5" s="17"/>
      <c r="I5" s="17"/>
      <c r="J5" s="17"/>
    </row>
    <row r="6" spans="1:10" ht="19.5">
      <c r="A6" s="129" t="s">
        <v>0</v>
      </c>
      <c r="B6" s="130"/>
      <c r="C6" s="131" t="s">
        <v>1</v>
      </c>
      <c r="D6" s="123"/>
      <c r="E6" s="17"/>
      <c r="F6" s="17"/>
      <c r="G6" s="17"/>
      <c r="H6" s="17"/>
      <c r="I6" s="17"/>
      <c r="J6" s="17"/>
    </row>
    <row r="7" spans="1:10" ht="18.75">
      <c r="A7" s="132">
        <v>0</v>
      </c>
      <c r="B7" s="133"/>
      <c r="C7" s="134">
        <v>16830</v>
      </c>
      <c r="D7" s="135"/>
      <c r="E7" s="75"/>
      <c r="F7" s="75"/>
      <c r="G7" s="75"/>
      <c r="H7" s="75"/>
      <c r="I7" s="75"/>
      <c r="J7" s="74"/>
    </row>
    <row r="8" spans="1:10" ht="18.75">
      <c r="A8" s="136">
        <v>1</v>
      </c>
      <c r="B8" s="133"/>
      <c r="C8" s="134">
        <v>17671.5</v>
      </c>
      <c r="D8" s="135"/>
      <c r="E8" s="75"/>
      <c r="F8" s="75"/>
      <c r="G8" s="75"/>
      <c r="H8" s="75"/>
      <c r="I8" s="75"/>
      <c r="J8" s="74"/>
    </row>
    <row r="9" spans="1:10" ht="18.75">
      <c r="A9" s="136">
        <v>2</v>
      </c>
      <c r="B9" s="137"/>
      <c r="C9" s="137">
        <v>17899.087500000001</v>
      </c>
      <c r="D9" s="135"/>
      <c r="E9" s="75"/>
      <c r="F9" s="75"/>
      <c r="G9" s="75"/>
      <c r="H9" s="75"/>
      <c r="I9" s="75"/>
      <c r="J9" s="74"/>
    </row>
    <row r="10" spans="1:10" ht="18.75">
      <c r="A10" s="136">
        <v>3</v>
      </c>
      <c r="B10" s="137"/>
      <c r="C10" s="137">
        <v>18794.041875000003</v>
      </c>
      <c r="D10" s="135"/>
      <c r="E10" s="75"/>
      <c r="F10" s="75"/>
      <c r="G10" s="75"/>
      <c r="H10" s="75"/>
      <c r="I10" s="75"/>
      <c r="J10" s="74"/>
    </row>
    <row r="11" spans="1:10" ht="18.75">
      <c r="A11" s="136">
        <v>4</v>
      </c>
      <c r="B11" s="137"/>
      <c r="C11" s="137">
        <v>19257.091875000002</v>
      </c>
      <c r="D11" s="135"/>
      <c r="E11" s="75"/>
      <c r="F11" s="75"/>
      <c r="G11" s="75"/>
      <c r="H11" s="75"/>
      <c r="I11" s="75"/>
      <c r="J11" s="74"/>
    </row>
    <row r="12" spans="1:10" ht="18.75">
      <c r="A12" s="136">
        <v>5</v>
      </c>
      <c r="B12" s="137"/>
      <c r="C12" s="137">
        <v>19642.581000000002</v>
      </c>
      <c r="D12" s="135"/>
      <c r="E12" s="75"/>
      <c r="F12" s="75"/>
      <c r="G12" s="75"/>
      <c r="H12" s="75"/>
      <c r="I12" s="75"/>
      <c r="J12" s="74"/>
    </row>
    <row r="13" spans="1:10" ht="18.75">
      <c r="A13" s="136">
        <v>6</v>
      </c>
      <c r="B13" s="137"/>
      <c r="C13" s="137">
        <v>19936.617749999998</v>
      </c>
      <c r="D13" s="135"/>
      <c r="E13" s="75"/>
      <c r="F13" s="75"/>
      <c r="G13" s="75"/>
      <c r="H13" s="75"/>
      <c r="I13" s="75"/>
      <c r="J13" s="74"/>
    </row>
    <row r="14" spans="1:10" ht="18.75">
      <c r="A14" s="136">
        <v>7</v>
      </c>
      <c r="B14" s="137"/>
      <c r="C14" s="137">
        <v>20235.285</v>
      </c>
      <c r="D14" s="135"/>
      <c r="E14" s="75"/>
      <c r="F14" s="75"/>
      <c r="G14" s="75"/>
      <c r="H14" s="75"/>
      <c r="I14" s="75"/>
      <c r="J14" s="74"/>
    </row>
    <row r="15" spans="1:10" ht="18.75">
      <c r="A15" s="136">
        <v>8</v>
      </c>
      <c r="B15" s="137"/>
      <c r="C15" s="137">
        <v>20758.531499999997</v>
      </c>
      <c r="D15" s="135"/>
      <c r="E15" s="75"/>
      <c r="F15" s="75"/>
      <c r="G15" s="75"/>
      <c r="H15" s="75"/>
      <c r="I15" s="75"/>
      <c r="J15" s="74"/>
    </row>
    <row r="16" spans="1:10" ht="18.75">
      <c r="A16" s="136">
        <v>9</v>
      </c>
      <c r="B16" s="137"/>
      <c r="C16" s="137">
        <v>20627.719875000003</v>
      </c>
      <c r="D16" s="135"/>
      <c r="E16" s="75"/>
      <c r="F16" s="75"/>
      <c r="G16" s="75"/>
      <c r="H16" s="75"/>
      <c r="I16" s="75"/>
      <c r="J16" s="74"/>
    </row>
    <row r="17" spans="1:10" ht="18.75">
      <c r="A17" s="136">
        <v>10</v>
      </c>
      <c r="B17" s="137"/>
      <c r="C17" s="137">
        <v>20937.963374999999</v>
      </c>
      <c r="D17" s="135"/>
      <c r="E17" s="75"/>
      <c r="F17" s="75"/>
      <c r="G17" s="75"/>
      <c r="H17" s="75"/>
      <c r="I17" s="75"/>
      <c r="J17" s="74"/>
    </row>
    <row r="18" spans="1:10" ht="18.75">
      <c r="A18" s="136">
        <v>11</v>
      </c>
      <c r="B18" s="137"/>
      <c r="C18" s="137">
        <v>21249.364499999996</v>
      </c>
      <c r="D18" s="135"/>
      <c r="E18" s="75"/>
      <c r="F18" s="75"/>
      <c r="G18" s="75"/>
      <c r="H18" s="75"/>
      <c r="I18" s="75"/>
      <c r="J18" s="74"/>
    </row>
    <row r="19" spans="1:10" ht="18.75">
      <c r="A19" s="136">
        <v>12</v>
      </c>
      <c r="B19" s="137"/>
      <c r="C19" s="137">
        <v>21564.238500000003</v>
      </c>
      <c r="D19" s="135"/>
      <c r="E19" s="75"/>
      <c r="F19" s="75"/>
      <c r="G19" s="75"/>
      <c r="H19" s="75"/>
      <c r="I19" s="75"/>
      <c r="J19" s="74"/>
    </row>
    <row r="20" spans="1:10" ht="18.75">
      <c r="A20" s="136">
        <v>13</v>
      </c>
      <c r="B20" s="137"/>
      <c r="C20" s="137">
        <v>21902.264999999999</v>
      </c>
      <c r="D20" s="135"/>
      <c r="E20" s="75"/>
      <c r="F20" s="75"/>
      <c r="G20" s="75"/>
      <c r="H20" s="75"/>
      <c r="I20" s="75"/>
      <c r="J20" s="74"/>
    </row>
    <row r="21" spans="1:10" ht="18.75">
      <c r="A21" s="136">
        <v>14</v>
      </c>
      <c r="B21" s="137"/>
      <c r="C21" s="137">
        <v>22221.769499999999</v>
      </c>
      <c r="D21" s="135"/>
      <c r="E21" s="75"/>
      <c r="F21" s="75"/>
      <c r="G21" s="75"/>
      <c r="H21" s="75"/>
      <c r="I21" s="75"/>
      <c r="J21" s="74"/>
    </row>
    <row r="22" spans="1:10" ht="18.75">
      <c r="A22" s="136">
        <v>15</v>
      </c>
      <c r="B22" s="137"/>
      <c r="C22" s="137">
        <v>22537.801125000002</v>
      </c>
      <c r="D22" s="135"/>
      <c r="E22" s="75"/>
      <c r="F22" s="75"/>
      <c r="G22" s="75"/>
      <c r="H22" s="75"/>
      <c r="I22" s="75"/>
      <c r="J22" s="74"/>
    </row>
    <row r="23" spans="1:10" ht="18.75">
      <c r="A23" s="136">
        <v>16</v>
      </c>
      <c r="B23" s="137"/>
      <c r="C23" s="137">
        <v>22864.251375</v>
      </c>
      <c r="D23" s="135"/>
      <c r="E23" s="75"/>
      <c r="F23" s="75"/>
      <c r="G23" s="75"/>
      <c r="H23" s="75"/>
      <c r="I23" s="75"/>
      <c r="J23" s="74"/>
    </row>
    <row r="24" spans="1:10" ht="18.75">
      <c r="A24" s="136">
        <v>17</v>
      </c>
      <c r="B24" s="137"/>
      <c r="C24" s="137">
        <v>23188.386374999998</v>
      </c>
      <c r="D24" s="135"/>
      <c r="E24" s="75"/>
      <c r="F24" s="75"/>
      <c r="G24" s="75"/>
      <c r="H24" s="75"/>
      <c r="I24" s="75"/>
      <c r="J24" s="74"/>
    </row>
    <row r="25" spans="1:10" ht="18.75">
      <c r="A25" s="136">
        <v>18</v>
      </c>
      <c r="B25" s="137"/>
      <c r="C25" s="137">
        <v>23519.467124999999</v>
      </c>
      <c r="D25" s="135"/>
      <c r="E25" s="75"/>
      <c r="F25" s="75"/>
      <c r="G25" s="75"/>
      <c r="H25" s="75"/>
      <c r="I25" s="75"/>
      <c r="J25" s="74"/>
    </row>
    <row r="26" spans="1:10" ht="18.75">
      <c r="A26" s="136">
        <v>19</v>
      </c>
      <c r="B26" s="137"/>
      <c r="C26" s="137">
        <v>23838.971625000002</v>
      </c>
      <c r="D26" s="135"/>
      <c r="E26" s="75"/>
      <c r="F26" s="75"/>
      <c r="G26" s="75"/>
      <c r="H26" s="75"/>
      <c r="I26" s="75"/>
      <c r="J26" s="74"/>
    </row>
    <row r="27" spans="1:10" ht="18.75">
      <c r="A27" s="136">
        <v>20</v>
      </c>
      <c r="B27" s="137"/>
      <c r="C27" s="137">
        <v>24165.421875</v>
      </c>
      <c r="D27" s="135"/>
      <c r="E27" s="75"/>
      <c r="F27" s="75"/>
      <c r="G27" s="75"/>
      <c r="H27" s="75"/>
      <c r="I27" s="75"/>
      <c r="J27" s="74"/>
    </row>
    <row r="28" spans="1:10" ht="18.75">
      <c r="A28" s="136">
        <v>21</v>
      </c>
      <c r="B28" s="137"/>
      <c r="C28" s="137">
        <v>24477.980625</v>
      </c>
      <c r="D28" s="135"/>
      <c r="E28" s="75"/>
      <c r="F28" s="75"/>
      <c r="G28" s="75"/>
      <c r="H28" s="75"/>
      <c r="I28" s="75"/>
      <c r="J28" s="74"/>
    </row>
    <row r="29" spans="1:10" ht="18.75">
      <c r="A29" s="136">
        <v>22</v>
      </c>
      <c r="B29" s="137"/>
      <c r="C29" s="137">
        <v>24806.746125000001</v>
      </c>
      <c r="D29" s="138" t="s">
        <v>4</v>
      </c>
      <c r="E29" s="75"/>
      <c r="F29" s="75"/>
      <c r="G29" s="75"/>
      <c r="H29" s="75"/>
      <c r="I29" s="75"/>
      <c r="J29" s="74"/>
    </row>
    <row r="30" spans="1:10" ht="18.75">
      <c r="A30" s="136">
        <v>23</v>
      </c>
      <c r="B30" s="137"/>
      <c r="C30" s="137">
        <v>25128.565875</v>
      </c>
      <c r="D30" s="139" t="s">
        <v>5</v>
      </c>
      <c r="E30" s="16"/>
      <c r="F30" s="16"/>
      <c r="G30" s="16"/>
      <c r="H30" s="75"/>
      <c r="I30" s="16"/>
      <c r="J30" s="74"/>
    </row>
    <row r="31" spans="1:10" ht="18.75">
      <c r="A31" s="136">
        <v>24</v>
      </c>
      <c r="B31" s="137"/>
      <c r="C31" s="137">
        <v>25458.489000000001</v>
      </c>
      <c r="D31" s="138"/>
      <c r="E31" s="75"/>
      <c r="F31" s="75"/>
      <c r="G31" s="75"/>
      <c r="H31" s="75"/>
      <c r="I31" s="75"/>
      <c r="J31" s="74"/>
    </row>
    <row r="32" spans="1:10" ht="18.75">
      <c r="A32" s="136">
        <v>25</v>
      </c>
      <c r="B32" s="137"/>
      <c r="C32" s="137">
        <v>25774.520624999997</v>
      </c>
      <c r="D32" s="138"/>
      <c r="E32" s="75"/>
      <c r="F32" s="75"/>
      <c r="G32" s="75"/>
      <c r="H32" s="75"/>
      <c r="I32" s="75"/>
      <c r="J32" s="74"/>
    </row>
    <row r="33" spans="1:10" ht="18.75">
      <c r="A33" s="136">
        <v>26</v>
      </c>
      <c r="B33" s="137"/>
      <c r="C33" s="137">
        <v>26099.813249999999</v>
      </c>
      <c r="D33" s="138" t="s">
        <v>6</v>
      </c>
      <c r="E33" s="75"/>
      <c r="F33" s="75"/>
      <c r="G33" s="75"/>
      <c r="H33" s="75"/>
      <c r="I33" s="75"/>
      <c r="J33" s="74"/>
    </row>
    <row r="34" spans="1:10" ht="18.75">
      <c r="A34" s="136">
        <v>27</v>
      </c>
      <c r="B34" s="137"/>
      <c r="C34" s="137">
        <v>26429.736374999997</v>
      </c>
      <c r="D34" s="138" t="s">
        <v>7</v>
      </c>
      <c r="E34" s="75"/>
      <c r="F34" s="75"/>
      <c r="G34" s="75"/>
      <c r="H34" s="75"/>
      <c r="I34" s="75"/>
      <c r="J34" s="74"/>
    </row>
    <row r="35" spans="1:10" ht="18.75">
      <c r="A35" s="136">
        <v>28</v>
      </c>
      <c r="B35" s="137"/>
      <c r="C35" s="137">
        <v>26752.713750000003</v>
      </c>
      <c r="D35" s="138" t="s">
        <v>8</v>
      </c>
      <c r="E35" s="75"/>
      <c r="F35" s="75"/>
      <c r="G35" s="75"/>
      <c r="H35" s="75"/>
      <c r="I35" s="75"/>
      <c r="J35" s="74"/>
    </row>
    <row r="36" spans="1:10" ht="18.75">
      <c r="A36" s="136">
        <v>29</v>
      </c>
      <c r="B36" s="137"/>
      <c r="C36" s="137">
        <v>26988.869250000003</v>
      </c>
      <c r="D36" s="135"/>
      <c r="E36" s="75"/>
      <c r="F36" s="75"/>
      <c r="G36" s="75"/>
      <c r="H36" s="75"/>
      <c r="I36" s="75"/>
      <c r="J36" s="74"/>
    </row>
    <row r="37" spans="1:10" ht="18.75">
      <c r="A37" s="136">
        <v>30</v>
      </c>
      <c r="B37" s="137"/>
      <c r="C37" s="137">
        <v>27389.407500000001</v>
      </c>
      <c r="D37" s="135"/>
      <c r="E37" s="75"/>
      <c r="F37" s="75"/>
      <c r="G37" s="75"/>
      <c r="H37" s="75"/>
      <c r="I37" s="75"/>
      <c r="J37" s="74"/>
    </row>
    <row r="38" spans="1:10" ht="18.75">
      <c r="A38" s="136" t="s">
        <v>14</v>
      </c>
      <c r="B38" s="137"/>
      <c r="C38" s="137">
        <v>27800.364374999997</v>
      </c>
      <c r="D38" s="135"/>
      <c r="E38" s="80"/>
      <c r="F38" s="80"/>
      <c r="G38" s="75"/>
      <c r="H38" s="75"/>
      <c r="I38" s="75"/>
      <c r="J38" s="74"/>
    </row>
    <row r="39" spans="1:10" ht="18.75">
      <c r="A39" s="136" t="s">
        <v>186</v>
      </c>
      <c r="B39" s="137"/>
      <c r="C39" s="137">
        <v>28222.897499999999</v>
      </c>
      <c r="D39" s="135"/>
      <c r="E39" s="75"/>
      <c r="F39" s="75"/>
      <c r="G39" s="75"/>
      <c r="H39" s="75"/>
      <c r="I39" s="75"/>
      <c r="J39" s="74"/>
    </row>
    <row r="40" spans="1:10" ht="18.75">
      <c r="A40" s="136" t="s">
        <v>187</v>
      </c>
      <c r="B40" s="137"/>
      <c r="C40" s="137">
        <v>29797.897499999999</v>
      </c>
      <c r="D40" s="135"/>
      <c r="E40" s="75"/>
      <c r="F40" s="75"/>
      <c r="G40" s="75"/>
      <c r="H40" s="75"/>
      <c r="I40" s="75"/>
      <c r="J40" s="74"/>
    </row>
    <row r="41" spans="1:10" ht="18.75">
      <c r="A41" s="136" t="s">
        <v>188</v>
      </c>
      <c r="B41" s="137"/>
      <c r="C41" s="137">
        <v>31372.897499999999</v>
      </c>
      <c r="D41" s="135"/>
      <c r="E41" s="75"/>
      <c r="F41" s="75"/>
      <c r="G41" s="75"/>
      <c r="H41" s="75"/>
      <c r="I41" s="75"/>
      <c r="J41" s="74"/>
    </row>
    <row r="42" spans="1:10" ht="18.75">
      <c r="A42" s="140" t="s">
        <v>189</v>
      </c>
      <c r="B42" s="141"/>
      <c r="C42" s="137">
        <v>32947.897499999999</v>
      </c>
      <c r="D42" s="135"/>
      <c r="E42" s="75"/>
      <c r="F42" s="75"/>
      <c r="G42" s="75"/>
      <c r="H42" s="75"/>
      <c r="I42" s="75"/>
      <c r="J42" s="74"/>
    </row>
    <row r="43" spans="1:10" ht="18.75">
      <c r="A43" s="123"/>
      <c r="B43" s="123"/>
      <c r="C43" s="123"/>
      <c r="D43" s="138"/>
      <c r="E43" s="75"/>
      <c r="F43" s="75"/>
      <c r="G43" s="75"/>
      <c r="H43" s="75"/>
      <c r="I43" s="75"/>
      <c r="J43" s="74"/>
    </row>
    <row r="44" spans="1:10" ht="18.75">
      <c r="A44" s="142" t="s">
        <v>207</v>
      </c>
      <c r="B44" s="142"/>
      <c r="C44" s="142"/>
      <c r="D44" s="138"/>
      <c r="E44" s="75"/>
      <c r="F44" s="75"/>
      <c r="G44" s="75"/>
      <c r="H44" s="75"/>
      <c r="I44" s="75"/>
      <c r="J44" s="74"/>
    </row>
    <row r="45" spans="1:10" ht="15" customHeight="1">
      <c r="A45" s="81"/>
      <c r="B45" s="81"/>
      <c r="C45" s="81"/>
      <c r="D45" s="75"/>
      <c r="E45" s="75"/>
      <c r="F45" s="75"/>
      <c r="G45" s="75"/>
      <c r="H45" s="75"/>
      <c r="I45" s="75"/>
      <c r="J45" s="74"/>
    </row>
    <row r="46" spans="1:10">
      <c r="A46" s="81"/>
      <c r="B46" s="81"/>
      <c r="C46" s="81"/>
      <c r="D46" s="75"/>
      <c r="E46" s="75"/>
      <c r="F46" s="75"/>
      <c r="G46" s="75"/>
      <c r="H46" s="75"/>
      <c r="I46" s="75"/>
      <c r="J46" s="74"/>
    </row>
    <row r="47" spans="1:10">
      <c r="A47" s="81"/>
      <c r="B47" s="81"/>
      <c r="C47" s="81"/>
      <c r="D47" s="75"/>
      <c r="E47" s="75"/>
      <c r="F47" s="75"/>
      <c r="G47" s="75"/>
      <c r="H47" s="75"/>
      <c r="I47" s="75"/>
      <c r="J47" s="74"/>
    </row>
    <row r="48" spans="1:10">
      <c r="A48" s="78"/>
      <c r="B48" s="78"/>
      <c r="C48" s="78"/>
      <c r="D48" s="75"/>
      <c r="E48" s="75"/>
      <c r="F48" s="75"/>
    </row>
  </sheetData>
  <mergeCells count="1">
    <mergeCell ref="A1:D1"/>
  </mergeCells>
  <phoneticPr fontId="12" type="noConversion"/>
  <printOptions horizontalCentered="1" verticalCentered="1"/>
  <pageMargins left="0.75" right="0.75" top="1" bottom="1" header="0.5" footer="0.5"/>
  <pageSetup paperSize="5" scale="57" firstPageNumber="30" orientation="landscape" useFirstPageNumber="1" r:id="rId1"/>
  <headerFooter scaleWithDoc="0">
    <oddHeader>&amp;R&amp;"Arial,Regular"&amp;16&amp;K000000 &amp;14 &amp;"Times New Roman,Regular"&amp;12 30</oddHeader>
    <oddFooter xml:space="preserve">&amp;R&amp;"Calibri,Regular"&amp;14&amp;K000000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Layout" zoomScaleNormal="100" workbookViewId="0">
      <selection activeCell="A3" sqref="A3:C3"/>
    </sheetView>
  </sheetViews>
  <sheetFormatPr defaultColWidth="11.125" defaultRowHeight="15.75"/>
  <cols>
    <col min="4" max="4" width="7.375" customWidth="1"/>
  </cols>
  <sheetData>
    <row r="1" spans="1:9" ht="15" customHeight="1">
      <c r="A1" s="357"/>
      <c r="B1" s="357"/>
      <c r="C1" s="357"/>
      <c r="D1" s="357"/>
      <c r="E1" s="357"/>
      <c r="F1" s="357"/>
      <c r="G1" s="357"/>
    </row>
    <row r="2" spans="1:9" ht="30.95" customHeight="1">
      <c r="A2" s="357"/>
      <c r="B2" s="357"/>
      <c r="C2" s="357"/>
      <c r="D2" s="357"/>
      <c r="E2" s="357"/>
      <c r="F2" s="357"/>
      <c r="G2" s="357"/>
    </row>
    <row r="3" spans="1:9" ht="20.25">
      <c r="A3" s="358" t="s">
        <v>9</v>
      </c>
      <c r="B3" s="358"/>
      <c r="C3" s="358"/>
      <c r="D3" s="145"/>
      <c r="E3" s="358" t="s">
        <v>2</v>
      </c>
      <c r="F3" s="358"/>
      <c r="G3" s="358"/>
    </row>
    <row r="4" spans="1:9" ht="20.25">
      <c r="A4" s="359" t="s">
        <v>10</v>
      </c>
      <c r="B4" s="359"/>
      <c r="C4" s="359"/>
      <c r="D4" s="145"/>
      <c r="E4" s="359" t="s">
        <v>10</v>
      </c>
      <c r="F4" s="359"/>
      <c r="G4" s="359"/>
    </row>
    <row r="5" spans="1:9" ht="18.75">
      <c r="A5" s="360" t="s">
        <v>227</v>
      </c>
      <c r="B5" s="360"/>
      <c r="C5" s="360"/>
      <c r="D5" s="146"/>
      <c r="E5" s="360" t="s">
        <v>227</v>
      </c>
      <c r="F5" s="360"/>
      <c r="G5" s="360"/>
    </row>
    <row r="6" spans="1:9" ht="18.95" customHeight="1">
      <c r="A6" s="147" t="s">
        <v>0</v>
      </c>
      <c r="B6" s="148"/>
      <c r="C6" s="149" t="s">
        <v>1</v>
      </c>
      <c r="D6" s="146"/>
      <c r="E6" s="147" t="s">
        <v>0</v>
      </c>
      <c r="F6" s="148"/>
      <c r="G6" s="149" t="s">
        <v>1</v>
      </c>
    </row>
    <row r="7" spans="1:9" ht="18.75">
      <c r="A7" s="150">
        <v>0</v>
      </c>
      <c r="B7" s="151"/>
      <c r="C7" s="152">
        <v>36107</v>
      </c>
      <c r="D7" s="153"/>
      <c r="E7" s="150">
        <v>0</v>
      </c>
      <c r="F7" s="154"/>
      <c r="G7" s="151">
        <v>27680</v>
      </c>
      <c r="H7" s="87"/>
    </row>
    <row r="8" spans="1:9" ht="18.75">
      <c r="A8" s="150">
        <v>1</v>
      </c>
      <c r="B8" s="155" t="s">
        <v>2</v>
      </c>
      <c r="C8" s="152">
        <v>37702.35</v>
      </c>
      <c r="D8" s="153"/>
      <c r="E8" s="150">
        <v>1</v>
      </c>
      <c r="F8" s="154"/>
      <c r="G8" s="151">
        <v>29064</v>
      </c>
      <c r="H8" s="87"/>
      <c r="I8" s="87"/>
    </row>
    <row r="9" spans="1:9" ht="18.75">
      <c r="A9" s="150">
        <v>2</v>
      </c>
      <c r="B9" s="151"/>
      <c r="C9" s="152">
        <v>39587.467499999999</v>
      </c>
      <c r="D9" s="153"/>
      <c r="E9" s="150">
        <v>2</v>
      </c>
      <c r="F9" s="154"/>
      <c r="G9" s="151">
        <v>30517.200000000001</v>
      </c>
      <c r="H9" s="87"/>
      <c r="I9" s="87"/>
    </row>
    <row r="10" spans="1:9" ht="18.75">
      <c r="A10" s="150">
        <v>3</v>
      </c>
      <c r="B10" s="151"/>
      <c r="C10" s="152">
        <v>41566.840875000002</v>
      </c>
      <c r="D10" s="153"/>
      <c r="E10" s="150">
        <v>3</v>
      </c>
      <c r="F10" s="154"/>
      <c r="G10" s="151">
        <v>32043.06</v>
      </c>
      <c r="H10" s="87"/>
      <c r="I10" s="87"/>
    </row>
    <row r="11" spans="1:9" ht="18.75">
      <c r="A11" s="150">
        <v>4</v>
      </c>
      <c r="B11" s="151"/>
      <c r="C11" s="152">
        <v>42590.181375</v>
      </c>
      <c r="D11" s="153"/>
      <c r="E11" s="150">
        <v>4</v>
      </c>
      <c r="F11" s="154"/>
      <c r="G11" s="151">
        <v>32832.560250000002</v>
      </c>
      <c r="H11" s="87"/>
      <c r="I11" s="87"/>
    </row>
    <row r="12" spans="1:9" ht="18.75">
      <c r="A12" s="150">
        <v>5</v>
      </c>
      <c r="B12" s="151"/>
      <c r="C12" s="152">
        <v>43442.193375000003</v>
      </c>
      <c r="D12" s="153"/>
      <c r="E12" s="150">
        <v>5</v>
      </c>
      <c r="F12" s="154"/>
      <c r="G12" s="151">
        <v>33488.933624999998</v>
      </c>
      <c r="H12" s="87"/>
      <c r="I12" s="87"/>
    </row>
    <row r="13" spans="1:9" ht="18.75">
      <c r="A13" s="150">
        <v>6</v>
      </c>
      <c r="B13" s="151"/>
      <c r="C13" s="152">
        <v>44093.936249999999</v>
      </c>
      <c r="D13" s="153"/>
      <c r="E13" s="150">
        <v>6</v>
      </c>
      <c r="F13" s="154"/>
      <c r="G13" s="151">
        <v>33990.185250000002</v>
      </c>
      <c r="H13" s="87"/>
      <c r="I13" s="87"/>
    </row>
    <row r="14" spans="1:9" ht="18.75">
      <c r="A14" s="150">
        <v>7</v>
      </c>
      <c r="B14" s="151"/>
      <c r="C14" s="152">
        <v>44754.940125000001</v>
      </c>
      <c r="D14" s="153"/>
      <c r="E14" s="150">
        <v>7</v>
      </c>
      <c r="F14" s="154"/>
      <c r="G14" s="151">
        <v>34500.697875000005</v>
      </c>
      <c r="H14" s="87"/>
      <c r="I14" s="87"/>
    </row>
    <row r="15" spans="1:9" ht="18.75">
      <c r="A15" s="150">
        <v>8</v>
      </c>
      <c r="B15" s="151"/>
      <c r="C15" s="152">
        <v>45426.362625000002</v>
      </c>
      <c r="D15" s="153"/>
      <c r="E15" s="150">
        <v>8</v>
      </c>
      <c r="F15" s="154"/>
      <c r="G15" s="151">
        <v>35018.15625</v>
      </c>
      <c r="H15" s="87"/>
      <c r="I15" s="87"/>
    </row>
    <row r="16" spans="1:9" ht="18.75">
      <c r="A16" s="150">
        <v>9</v>
      </c>
      <c r="B16" s="151"/>
      <c r="C16" s="152">
        <v>46108.203750000001</v>
      </c>
      <c r="D16" s="153"/>
      <c r="E16" s="150">
        <v>9</v>
      </c>
      <c r="F16" s="154"/>
      <c r="G16" s="151">
        <v>35543.718000000001</v>
      </c>
      <c r="H16" s="87"/>
      <c r="I16" s="87"/>
    </row>
    <row r="17" spans="1:9" ht="18.75">
      <c r="A17" s="150">
        <v>10</v>
      </c>
      <c r="B17" s="151"/>
      <c r="C17" s="152">
        <v>46799.305875000005</v>
      </c>
      <c r="D17" s="153"/>
      <c r="E17" s="150">
        <v>10</v>
      </c>
      <c r="F17" s="154"/>
      <c r="G17" s="151">
        <v>36077.383125</v>
      </c>
      <c r="H17" s="87"/>
      <c r="I17" s="87"/>
    </row>
    <row r="18" spans="1:9" ht="18.75">
      <c r="A18" s="150">
        <v>11</v>
      </c>
      <c r="B18" s="151"/>
      <c r="C18" s="152">
        <v>47500.826625000002</v>
      </c>
      <c r="D18" s="153"/>
      <c r="E18" s="150">
        <v>11</v>
      </c>
      <c r="F18" s="154"/>
      <c r="G18" s="151">
        <v>36617.993999999999</v>
      </c>
      <c r="H18" s="87"/>
      <c r="I18" s="87"/>
    </row>
    <row r="19" spans="1:9" ht="18.75">
      <c r="A19" s="150">
        <v>12</v>
      </c>
      <c r="B19" s="151"/>
      <c r="C19" s="152">
        <v>48213.923624999996</v>
      </c>
      <c r="D19" s="153"/>
      <c r="E19" s="150">
        <v>12</v>
      </c>
      <c r="F19" s="154"/>
      <c r="G19" s="151">
        <v>37167.865874999996</v>
      </c>
      <c r="H19" s="87"/>
      <c r="I19" s="87"/>
    </row>
    <row r="20" spans="1:9" ht="18.75">
      <c r="A20" s="150">
        <v>13</v>
      </c>
      <c r="B20" s="151"/>
      <c r="C20" s="152">
        <v>48937.439249999996</v>
      </c>
      <c r="D20" s="153"/>
      <c r="E20" s="150">
        <v>13</v>
      </c>
      <c r="F20" s="154"/>
      <c r="G20" s="151">
        <v>37724.683500000006</v>
      </c>
      <c r="H20" s="87"/>
      <c r="I20" s="87"/>
    </row>
    <row r="21" spans="1:9" ht="18.75">
      <c r="A21" s="150">
        <v>14</v>
      </c>
      <c r="B21" s="151"/>
      <c r="C21" s="152">
        <v>49671.373500000002</v>
      </c>
      <c r="D21" s="153"/>
      <c r="E21" s="150">
        <v>14</v>
      </c>
      <c r="F21" s="154"/>
      <c r="G21" s="151">
        <v>38290.762125000001</v>
      </c>
      <c r="H21" s="87"/>
      <c r="I21" s="87"/>
    </row>
    <row r="22" spans="1:9" ht="18.75">
      <c r="A22" s="150">
        <v>15</v>
      </c>
      <c r="B22" s="151"/>
      <c r="C22" s="152">
        <v>50415.726374999998</v>
      </c>
      <c r="D22" s="153"/>
      <c r="E22" s="150">
        <v>15</v>
      </c>
      <c r="F22" s="154"/>
      <c r="G22" s="151">
        <v>38864.944124999995</v>
      </c>
      <c r="H22" s="87"/>
      <c r="I22" s="87"/>
    </row>
    <row r="23" spans="1:9" ht="18.75">
      <c r="A23" s="150">
        <v>16</v>
      </c>
      <c r="B23" s="151"/>
      <c r="C23" s="152">
        <v>51172.813125000001</v>
      </c>
      <c r="D23" s="153"/>
      <c r="E23" s="150">
        <v>16</v>
      </c>
      <c r="F23" s="154"/>
      <c r="G23" s="151">
        <v>39448.387125000001</v>
      </c>
      <c r="H23" s="87"/>
      <c r="I23" s="87"/>
    </row>
    <row r="24" spans="1:9" ht="18.75">
      <c r="A24" s="150">
        <v>17</v>
      </c>
      <c r="B24" s="151"/>
      <c r="C24" s="152">
        <v>51940.318500000001</v>
      </c>
      <c r="D24" s="153"/>
      <c r="E24" s="150">
        <v>17</v>
      </c>
      <c r="F24" s="154"/>
      <c r="G24" s="151">
        <v>40038.775874999992</v>
      </c>
      <c r="H24" s="87"/>
      <c r="I24" s="87"/>
    </row>
    <row r="25" spans="1:9" ht="18.75">
      <c r="A25" s="150">
        <v>18</v>
      </c>
      <c r="B25" s="151"/>
      <c r="C25" s="152">
        <v>52719.400125</v>
      </c>
      <c r="D25" s="153"/>
      <c r="E25" s="150">
        <v>18</v>
      </c>
      <c r="F25" s="154"/>
      <c r="G25" s="151">
        <v>40639.583250000003</v>
      </c>
      <c r="H25" s="87"/>
      <c r="I25" s="87"/>
    </row>
    <row r="26" spans="1:9" ht="18.75">
      <c r="A26" s="150">
        <v>19</v>
      </c>
      <c r="B26" s="151"/>
      <c r="C26" s="152">
        <v>53510.057999999997</v>
      </c>
      <c r="D26" s="153"/>
      <c r="E26" s="150">
        <v>19</v>
      </c>
      <c r="F26" s="154"/>
      <c r="G26" s="151">
        <v>41250.809249999998</v>
      </c>
      <c r="H26" s="87"/>
      <c r="I26" s="87"/>
    </row>
    <row r="27" spans="1:9" ht="18.75">
      <c r="A27" s="150">
        <v>20</v>
      </c>
      <c r="B27" s="151"/>
      <c r="C27" s="152">
        <v>54313.44975</v>
      </c>
      <c r="D27" s="153"/>
      <c r="E27" s="150">
        <v>20</v>
      </c>
      <c r="F27" s="154"/>
      <c r="G27" s="151">
        <v>41868.981</v>
      </c>
      <c r="H27" s="87"/>
      <c r="I27" s="87"/>
    </row>
    <row r="28" spans="1:9" ht="18.75">
      <c r="A28" s="150">
        <v>21</v>
      </c>
      <c r="B28" s="151"/>
      <c r="C28" s="152">
        <v>55127.260125000001</v>
      </c>
      <c r="D28" s="153"/>
      <c r="E28" s="150">
        <v>21</v>
      </c>
      <c r="F28" s="154"/>
      <c r="G28" s="151">
        <v>42496.41375</v>
      </c>
      <c r="H28" s="87"/>
      <c r="I28" s="87"/>
    </row>
    <row r="29" spans="1:9" ht="18.75">
      <c r="A29" s="150">
        <v>22</v>
      </c>
      <c r="B29" s="151"/>
      <c r="C29" s="152">
        <v>55953.804375</v>
      </c>
      <c r="D29" s="153"/>
      <c r="E29" s="150">
        <v>22</v>
      </c>
      <c r="F29" s="154"/>
      <c r="G29" s="151">
        <v>43134.265125000005</v>
      </c>
      <c r="H29" s="87"/>
      <c r="I29" s="87"/>
    </row>
    <row r="30" spans="1:9" ht="18.75">
      <c r="A30" s="150">
        <v>23</v>
      </c>
      <c r="B30" s="151"/>
      <c r="C30" s="152">
        <v>56793.082500000004</v>
      </c>
      <c r="D30" s="153"/>
      <c r="E30" s="150">
        <v>23</v>
      </c>
      <c r="F30" s="154"/>
      <c r="G30" s="151">
        <v>43781.377500000002</v>
      </c>
      <c r="H30" s="87"/>
      <c r="I30" s="87"/>
    </row>
    <row r="31" spans="1:9" ht="18.75">
      <c r="A31" s="150">
        <v>24</v>
      </c>
      <c r="B31" s="151"/>
      <c r="C31" s="152">
        <v>57645.094500000007</v>
      </c>
      <c r="D31" s="153"/>
      <c r="E31" s="150">
        <v>24</v>
      </c>
      <c r="F31" s="154"/>
      <c r="G31" s="151">
        <v>44437.750874999998</v>
      </c>
      <c r="H31" s="87"/>
      <c r="I31" s="87"/>
    </row>
    <row r="32" spans="1:9" ht="18.75">
      <c r="A32" s="150">
        <v>25</v>
      </c>
      <c r="B32" s="151"/>
      <c r="C32" s="152">
        <v>58509.840375</v>
      </c>
      <c r="D32" s="153"/>
      <c r="E32" s="150">
        <v>25</v>
      </c>
      <c r="F32" s="154"/>
      <c r="G32" s="151">
        <v>45104.542875000006</v>
      </c>
      <c r="H32" s="87"/>
      <c r="I32" s="87"/>
    </row>
    <row r="33" spans="1:9" ht="18.75">
      <c r="A33" s="150">
        <v>26</v>
      </c>
      <c r="B33" s="151"/>
      <c r="C33" s="152">
        <v>59387.320124999998</v>
      </c>
      <c r="D33" s="153"/>
      <c r="E33" s="150">
        <v>26</v>
      </c>
      <c r="F33" s="154"/>
      <c r="G33" s="151">
        <v>45780.595874999999</v>
      </c>
      <c r="H33" s="87"/>
      <c r="I33" s="87"/>
    </row>
    <row r="34" spans="1:9" ht="18.75">
      <c r="A34" s="150">
        <v>27</v>
      </c>
      <c r="B34" s="151"/>
      <c r="C34" s="152">
        <v>60278.691375000002</v>
      </c>
      <c r="D34" s="153"/>
      <c r="E34" s="150">
        <v>27</v>
      </c>
      <c r="F34" s="154"/>
      <c r="G34" s="151">
        <v>46468.225124999997</v>
      </c>
      <c r="H34" s="87"/>
      <c r="I34" s="87"/>
    </row>
    <row r="35" spans="1:9" ht="18.75">
      <c r="A35" s="150">
        <v>28</v>
      </c>
      <c r="B35" s="151"/>
      <c r="C35" s="152">
        <v>61182.796500000004</v>
      </c>
      <c r="D35" s="153"/>
      <c r="E35" s="150">
        <v>28</v>
      </c>
      <c r="F35" s="154"/>
      <c r="G35" s="151">
        <v>47165.115375000001</v>
      </c>
      <c r="H35" s="87"/>
      <c r="I35" s="87"/>
    </row>
    <row r="36" spans="1:9" ht="18.75">
      <c r="A36" s="150">
        <v>29</v>
      </c>
      <c r="B36" s="151"/>
      <c r="C36" s="152">
        <v>62099.635499999997</v>
      </c>
      <c r="D36" s="153"/>
      <c r="E36" s="150">
        <v>29</v>
      </c>
      <c r="F36" s="154"/>
      <c r="G36" s="151">
        <v>47872.424249999996</v>
      </c>
      <c r="H36" s="87"/>
      <c r="I36" s="87"/>
    </row>
    <row r="37" spans="1:9" ht="18.75">
      <c r="A37" s="150">
        <v>30</v>
      </c>
      <c r="B37" s="151"/>
      <c r="C37" s="152">
        <v>63031.523625000002</v>
      </c>
      <c r="D37" s="153"/>
      <c r="E37" s="150">
        <v>30</v>
      </c>
      <c r="F37" s="154"/>
      <c r="G37" s="151">
        <v>48590.151749999997</v>
      </c>
      <c r="H37" s="87"/>
      <c r="I37" s="87"/>
    </row>
    <row r="38" spans="1:9" ht="18.75">
      <c r="A38" s="150" t="s">
        <v>14</v>
      </c>
      <c r="B38" s="151"/>
      <c r="C38" s="152">
        <v>63978.460875000004</v>
      </c>
      <c r="D38" s="153"/>
      <c r="E38" s="150" t="s">
        <v>14</v>
      </c>
      <c r="F38" s="154"/>
      <c r="G38" s="151">
        <v>49319.455499999996</v>
      </c>
      <c r="H38" s="87"/>
      <c r="I38" s="87"/>
    </row>
    <row r="39" spans="1:9" ht="18.75">
      <c r="A39" s="150" t="s">
        <v>186</v>
      </c>
      <c r="B39" s="151"/>
      <c r="C39" s="152">
        <v>64938.132000000005</v>
      </c>
      <c r="D39" s="153"/>
      <c r="E39" s="150" t="s">
        <v>186</v>
      </c>
      <c r="F39" s="154"/>
      <c r="G39" s="151">
        <v>50059.177875000001</v>
      </c>
      <c r="H39" s="87"/>
      <c r="I39" s="87"/>
    </row>
    <row r="40" spans="1:9" ht="18.75">
      <c r="A40" s="150" t="s">
        <v>187</v>
      </c>
      <c r="B40" s="151"/>
      <c r="C40" s="152">
        <v>65911.694624999989</v>
      </c>
      <c r="D40" s="153"/>
      <c r="E40" s="150" t="s">
        <v>187</v>
      </c>
      <c r="F40" s="154"/>
      <c r="G40" s="151">
        <v>50809.318874999997</v>
      </c>
      <c r="H40" s="87"/>
      <c r="I40" s="87"/>
    </row>
    <row r="41" spans="1:9" ht="18.75">
      <c r="A41" s="150" t="s">
        <v>188</v>
      </c>
      <c r="B41" s="151"/>
      <c r="C41" s="152">
        <v>72204.544125</v>
      </c>
      <c r="D41" s="153"/>
      <c r="E41" s="150" t="s">
        <v>188</v>
      </c>
      <c r="F41" s="154"/>
      <c r="G41" s="151">
        <v>56015.158500000005</v>
      </c>
      <c r="H41" s="87"/>
      <c r="I41" s="87"/>
    </row>
    <row r="42" spans="1:9" ht="18.75">
      <c r="A42" s="150" t="s">
        <v>189</v>
      </c>
      <c r="B42" s="151"/>
      <c r="C42" s="152">
        <v>73940.981625</v>
      </c>
      <c r="D42" s="153"/>
      <c r="E42" s="150" t="s">
        <v>189</v>
      </c>
      <c r="F42" s="154"/>
      <c r="G42" s="151">
        <v>57751.596000000005</v>
      </c>
      <c r="H42" s="87"/>
      <c r="I42" s="87"/>
    </row>
    <row r="43" spans="1:9" ht="18.75">
      <c r="A43" s="150" t="s">
        <v>190</v>
      </c>
      <c r="B43" s="151"/>
      <c r="C43" s="152">
        <v>75677.419125</v>
      </c>
      <c r="D43" s="153"/>
      <c r="E43" s="150" t="s">
        <v>190</v>
      </c>
      <c r="F43" s="154"/>
      <c r="G43" s="151">
        <v>59488.033500000005</v>
      </c>
      <c r="H43" s="87"/>
      <c r="I43" s="87"/>
    </row>
    <row r="44" spans="1:9" ht="18.75">
      <c r="A44" s="104" t="s">
        <v>191</v>
      </c>
      <c r="B44" s="156"/>
      <c r="C44" s="105">
        <v>77413.856625</v>
      </c>
      <c r="D44" s="153"/>
      <c r="E44" s="104" t="s">
        <v>191</v>
      </c>
      <c r="F44" s="156"/>
      <c r="G44" s="105">
        <v>61224.471000000005</v>
      </c>
      <c r="H44" s="87"/>
      <c r="I44" s="87"/>
    </row>
    <row r="45" spans="1:9">
      <c r="A45" s="59"/>
      <c r="B45" s="59"/>
      <c r="C45" s="59"/>
      <c r="D45" s="88"/>
      <c r="E45" s="59"/>
      <c r="F45" s="59"/>
      <c r="G45" s="59"/>
    </row>
    <row r="46" spans="1:9">
      <c r="A46" s="362"/>
      <c r="B46" s="362"/>
      <c r="C46" s="362"/>
      <c r="D46" s="59"/>
      <c r="E46" s="362"/>
      <c r="F46" s="362"/>
      <c r="G46" s="362"/>
    </row>
    <row r="47" spans="1:9">
      <c r="B47" s="342" t="s">
        <v>202</v>
      </c>
      <c r="C47" s="342"/>
      <c r="D47" s="342"/>
      <c r="E47" s="342"/>
      <c r="F47" s="342"/>
    </row>
    <row r="48" spans="1:9">
      <c r="A48" s="342" t="s">
        <v>195</v>
      </c>
      <c r="B48" s="342"/>
      <c r="C48" s="342"/>
      <c r="D48" s="342"/>
      <c r="E48" s="342"/>
      <c r="F48" s="342"/>
      <c r="G48" s="342"/>
    </row>
    <row r="49" spans="1:7" ht="15" customHeight="1">
      <c r="A49" s="361"/>
      <c r="B49" s="361"/>
      <c r="C49" s="361"/>
      <c r="D49" s="361"/>
      <c r="E49" s="361"/>
      <c r="F49" s="361"/>
      <c r="G49" s="361"/>
    </row>
  </sheetData>
  <mergeCells count="12">
    <mergeCell ref="A1:G2"/>
    <mergeCell ref="A3:C3"/>
    <mergeCell ref="A4:C4"/>
    <mergeCell ref="A5:C5"/>
    <mergeCell ref="A49:G49"/>
    <mergeCell ref="A48:G48"/>
    <mergeCell ref="A46:C46"/>
    <mergeCell ref="E46:G46"/>
    <mergeCell ref="E3:G3"/>
    <mergeCell ref="E4:G4"/>
    <mergeCell ref="E5:G5"/>
    <mergeCell ref="B47:F47"/>
  </mergeCells>
  <phoneticPr fontId="12" type="noConversion"/>
  <printOptions horizontalCentered="1" verticalCentered="1"/>
  <pageMargins left="0.75" right="0.75" top="1" bottom="1" header="0.5" footer="0.5"/>
  <pageSetup paperSize="5" scale="51" firstPageNumber="31" orientation="landscape" useFirstPageNumber="1" r:id="rId1"/>
  <headerFooter scaleWithDoc="0">
    <oddHeader>&amp;R&amp;"Arial,Regular"&amp;14&amp;K000000 &amp;"Times New Roman,Regular"&amp;12 31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8" zoomScale="60" zoomScaleNormal="100" workbookViewId="0">
      <selection activeCell="S6" sqref="S6"/>
    </sheetView>
  </sheetViews>
  <sheetFormatPr defaultColWidth="11.125" defaultRowHeight="15.75"/>
  <cols>
    <col min="3" max="3" width="13.5" style="84" bestFit="1" customWidth="1"/>
  </cols>
  <sheetData>
    <row r="1" spans="1:8" ht="16.5">
      <c r="A1" s="364" t="s">
        <v>2</v>
      </c>
      <c r="B1" s="364"/>
      <c r="C1" s="364"/>
      <c r="D1" s="76"/>
      <c r="E1" s="364" t="s">
        <v>2</v>
      </c>
      <c r="F1" s="364"/>
      <c r="G1" s="364"/>
    </row>
    <row r="2" spans="1:8" ht="20.25">
      <c r="A2" s="359" t="s">
        <v>11</v>
      </c>
      <c r="B2" s="359"/>
      <c r="C2" s="359"/>
      <c r="D2" s="145"/>
      <c r="E2" s="359" t="s">
        <v>12</v>
      </c>
      <c r="F2" s="359"/>
      <c r="G2" s="359"/>
    </row>
    <row r="3" spans="1:8" ht="19.5">
      <c r="A3" s="350" t="s">
        <v>227</v>
      </c>
      <c r="B3" s="350"/>
      <c r="C3" s="350"/>
      <c r="D3" s="144"/>
      <c r="E3" s="350" t="s">
        <v>227</v>
      </c>
      <c r="F3" s="350"/>
      <c r="G3" s="350"/>
    </row>
    <row r="4" spans="1:8" ht="18.95" customHeight="1">
      <c r="A4" s="157" t="s">
        <v>0</v>
      </c>
      <c r="B4" s="121"/>
      <c r="C4" s="158" t="s">
        <v>1</v>
      </c>
      <c r="D4" s="144"/>
      <c r="E4" s="157" t="s">
        <v>0</v>
      </c>
      <c r="F4" s="121"/>
      <c r="G4" s="159" t="s">
        <v>1</v>
      </c>
    </row>
    <row r="5" spans="1:8" ht="18.75">
      <c r="A5" s="160">
        <v>0</v>
      </c>
      <c r="B5" s="161"/>
      <c r="C5" s="162">
        <v>18094</v>
      </c>
      <c r="D5" s="163"/>
      <c r="E5" s="160">
        <v>0</v>
      </c>
      <c r="F5" s="164"/>
      <c r="G5" s="161">
        <v>27654</v>
      </c>
      <c r="H5" s="87"/>
    </row>
    <row r="6" spans="1:8" ht="18.75">
      <c r="A6" s="160">
        <v>1</v>
      </c>
      <c r="B6" s="165" t="s">
        <v>2</v>
      </c>
      <c r="C6" s="162">
        <v>18998.7</v>
      </c>
      <c r="D6" s="163"/>
      <c r="E6" s="160">
        <v>1</v>
      </c>
      <c r="F6" s="164"/>
      <c r="G6" s="161">
        <v>29036.7</v>
      </c>
      <c r="H6" s="87"/>
    </row>
    <row r="7" spans="1:8" ht="18.75">
      <c r="A7" s="160">
        <v>2</v>
      </c>
      <c r="B7" s="161"/>
      <c r="C7" s="162">
        <v>19948.635000000002</v>
      </c>
      <c r="D7" s="163"/>
      <c r="E7" s="160">
        <v>2</v>
      </c>
      <c r="F7" s="164"/>
      <c r="G7" s="161">
        <v>30488.535</v>
      </c>
      <c r="H7" s="87"/>
    </row>
    <row r="8" spans="1:8" ht="18.75">
      <c r="A8" s="160">
        <v>3</v>
      </c>
      <c r="B8" s="161"/>
      <c r="C8" s="162">
        <v>20946.066750000002</v>
      </c>
      <c r="D8" s="163"/>
      <c r="E8" s="160">
        <v>3</v>
      </c>
      <c r="F8" s="164"/>
      <c r="G8" s="161">
        <v>32012.961749999999</v>
      </c>
      <c r="H8" s="87"/>
    </row>
    <row r="9" spans="1:8" ht="18.75">
      <c r="A9" s="160">
        <v>4</v>
      </c>
      <c r="B9" s="161"/>
      <c r="C9" s="162">
        <v>21462.3675</v>
      </c>
      <c r="D9" s="163"/>
      <c r="E9" s="160">
        <v>4</v>
      </c>
      <c r="F9" s="164"/>
      <c r="G9" s="161">
        <v>32801.304375</v>
      </c>
      <c r="H9" s="87"/>
    </row>
    <row r="10" spans="1:8" ht="18.75">
      <c r="A10" s="160">
        <v>5</v>
      </c>
      <c r="B10" s="161"/>
      <c r="C10" s="162">
        <v>21890.688750000001</v>
      </c>
      <c r="D10" s="163"/>
      <c r="E10" s="160">
        <v>5</v>
      </c>
      <c r="F10" s="164"/>
      <c r="G10" s="161">
        <v>33457.677749999995</v>
      </c>
      <c r="H10" s="87"/>
    </row>
    <row r="11" spans="1:8" ht="18.75">
      <c r="A11" s="160">
        <v>6</v>
      </c>
      <c r="B11" s="161"/>
      <c r="C11" s="162">
        <v>22219.454250000003</v>
      </c>
      <c r="D11" s="163"/>
      <c r="E11" s="160">
        <v>6</v>
      </c>
      <c r="F11" s="164"/>
      <c r="G11" s="161">
        <v>33958.929375</v>
      </c>
      <c r="H11" s="87"/>
    </row>
    <row r="12" spans="1:8" ht="18.75">
      <c r="A12" s="160">
        <v>7</v>
      </c>
      <c r="B12" s="161"/>
      <c r="C12" s="162">
        <v>22551.692624999996</v>
      </c>
      <c r="D12" s="163"/>
      <c r="E12" s="160">
        <v>7</v>
      </c>
      <c r="F12" s="164"/>
      <c r="G12" s="161">
        <v>34468.284375000003</v>
      </c>
      <c r="H12" s="87"/>
    </row>
    <row r="13" spans="1:8" ht="18.75">
      <c r="A13" s="160">
        <v>8</v>
      </c>
      <c r="B13" s="161"/>
      <c r="C13" s="162">
        <v>22890.876749999999</v>
      </c>
      <c r="D13" s="163"/>
      <c r="E13" s="160">
        <v>8</v>
      </c>
      <c r="F13" s="164"/>
      <c r="G13" s="161">
        <v>34984.585124999998</v>
      </c>
      <c r="H13" s="87"/>
    </row>
    <row r="14" spans="1:8" ht="18.75">
      <c r="A14" s="160">
        <v>9</v>
      </c>
      <c r="B14" s="161"/>
      <c r="C14" s="162">
        <v>23234.691374999999</v>
      </c>
      <c r="D14" s="163"/>
      <c r="E14" s="160">
        <v>9</v>
      </c>
      <c r="F14" s="164"/>
      <c r="G14" s="161">
        <v>35510.146874999999</v>
      </c>
      <c r="H14" s="87"/>
    </row>
    <row r="15" spans="1:8" ht="18.75">
      <c r="A15" s="160">
        <v>10</v>
      </c>
      <c r="B15" s="161"/>
      <c r="C15" s="162">
        <v>23583.136499999997</v>
      </c>
      <c r="D15" s="163"/>
      <c r="E15" s="160">
        <v>10</v>
      </c>
      <c r="F15" s="164"/>
      <c r="G15" s="161">
        <v>36041.496749999998</v>
      </c>
      <c r="H15" s="87"/>
    </row>
    <row r="16" spans="1:8" ht="18.75">
      <c r="A16" s="160">
        <v>11</v>
      </c>
      <c r="B16" s="161"/>
      <c r="C16" s="162">
        <v>23936.212124999998</v>
      </c>
      <c r="D16" s="163"/>
      <c r="E16" s="160">
        <v>11</v>
      </c>
      <c r="F16" s="164"/>
      <c r="G16" s="161">
        <v>36582.107625000004</v>
      </c>
      <c r="H16" s="87"/>
    </row>
    <row r="17" spans="1:8" ht="18.75">
      <c r="A17" s="160">
        <v>12</v>
      </c>
      <c r="B17" s="161"/>
      <c r="C17" s="162">
        <v>24296.233500000002</v>
      </c>
      <c r="D17" s="163"/>
      <c r="E17" s="160">
        <v>12</v>
      </c>
      <c r="F17" s="164"/>
      <c r="G17" s="161">
        <v>37131.979500000001</v>
      </c>
      <c r="H17" s="87"/>
    </row>
    <row r="18" spans="1:8" ht="18.75">
      <c r="A18" s="160">
        <v>13</v>
      </c>
      <c r="B18" s="161"/>
      <c r="C18" s="162">
        <v>24659.727749999998</v>
      </c>
      <c r="D18" s="163"/>
      <c r="E18" s="160">
        <v>13</v>
      </c>
      <c r="F18" s="164"/>
      <c r="G18" s="161">
        <v>37688.797124999997</v>
      </c>
      <c r="H18" s="87"/>
    </row>
    <row r="19" spans="1:8" ht="18.75">
      <c r="A19" s="160">
        <v>14</v>
      </c>
      <c r="B19" s="161"/>
      <c r="C19" s="162">
        <v>25030.167749999997</v>
      </c>
      <c r="D19" s="163"/>
      <c r="E19" s="160">
        <v>14</v>
      </c>
      <c r="F19" s="164"/>
      <c r="G19" s="161">
        <v>38253.718124999999</v>
      </c>
      <c r="H19" s="87"/>
    </row>
    <row r="20" spans="1:8" ht="18.75">
      <c r="A20" s="160">
        <v>15</v>
      </c>
      <c r="B20" s="161"/>
      <c r="C20" s="162">
        <v>25406.395874999998</v>
      </c>
      <c r="D20" s="163"/>
      <c r="E20" s="160">
        <v>15</v>
      </c>
      <c r="F20" s="164"/>
      <c r="G20" s="161">
        <v>38827.900125</v>
      </c>
      <c r="H20" s="87"/>
    </row>
    <row r="21" spans="1:8" ht="18.75">
      <c r="A21" s="160">
        <v>16</v>
      </c>
      <c r="B21" s="161"/>
      <c r="C21" s="162">
        <v>25787.254500000003</v>
      </c>
      <c r="D21" s="163"/>
      <c r="E21" s="160">
        <v>16</v>
      </c>
      <c r="F21" s="164"/>
      <c r="G21" s="161">
        <v>39410.185499999992</v>
      </c>
      <c r="H21" s="87"/>
    </row>
    <row r="22" spans="1:8" ht="18.75">
      <c r="A22" s="160">
        <v>17</v>
      </c>
      <c r="B22" s="161"/>
      <c r="C22" s="162">
        <v>26173.901250000003</v>
      </c>
      <c r="D22" s="163"/>
      <c r="E22" s="160">
        <v>17</v>
      </c>
      <c r="F22" s="164"/>
      <c r="G22" s="161">
        <v>40001.731874999998</v>
      </c>
      <c r="H22" s="87"/>
    </row>
    <row r="23" spans="1:8" ht="18.75">
      <c r="A23" s="160">
        <v>18</v>
      </c>
      <c r="B23" s="161"/>
      <c r="C23" s="162">
        <v>26566.336124999998</v>
      </c>
      <c r="D23" s="163"/>
      <c r="E23" s="160">
        <v>18</v>
      </c>
      <c r="F23" s="164"/>
      <c r="G23" s="161">
        <v>40601.381624999995</v>
      </c>
      <c r="H23" s="87"/>
    </row>
    <row r="24" spans="1:8" ht="18.75">
      <c r="A24" s="160">
        <v>19</v>
      </c>
      <c r="B24" s="161"/>
      <c r="C24" s="162">
        <v>26964.559125</v>
      </c>
      <c r="D24" s="163"/>
      <c r="E24" s="160">
        <v>19</v>
      </c>
      <c r="F24" s="164"/>
      <c r="G24" s="161">
        <v>41210.292374999997</v>
      </c>
      <c r="H24" s="87"/>
    </row>
    <row r="25" spans="1:8" ht="18.75">
      <c r="A25" s="160">
        <v>20</v>
      </c>
      <c r="B25" s="161"/>
      <c r="C25" s="162">
        <v>27368.570250000001</v>
      </c>
      <c r="D25" s="163"/>
      <c r="E25" s="160">
        <v>20</v>
      </c>
      <c r="F25" s="164"/>
      <c r="G25" s="161">
        <v>41829.621749999998</v>
      </c>
      <c r="H25" s="87"/>
    </row>
    <row r="26" spans="1:8" ht="18.75">
      <c r="A26" s="160">
        <v>21</v>
      </c>
      <c r="B26" s="161"/>
      <c r="C26" s="162">
        <v>27779.527124999997</v>
      </c>
      <c r="D26" s="163"/>
      <c r="E26" s="160">
        <v>21</v>
      </c>
      <c r="F26" s="164"/>
      <c r="G26" s="161">
        <v>42457.054499999998</v>
      </c>
      <c r="H26" s="87"/>
    </row>
    <row r="27" spans="1:8" ht="18.75">
      <c r="A27" s="160">
        <v>22</v>
      </c>
      <c r="B27" s="161"/>
      <c r="C27" s="162">
        <v>28197.429749999999</v>
      </c>
      <c r="D27" s="163"/>
      <c r="E27" s="160">
        <v>22</v>
      </c>
      <c r="F27" s="164"/>
      <c r="G27" s="161">
        <v>43093.748250000004</v>
      </c>
      <c r="H27" s="87"/>
    </row>
    <row r="28" spans="1:8" ht="18.75">
      <c r="A28" s="160">
        <v>23</v>
      </c>
      <c r="B28" s="161"/>
      <c r="C28" s="162">
        <v>28619.962875000001</v>
      </c>
      <c r="D28" s="163"/>
      <c r="E28" s="160">
        <v>23</v>
      </c>
      <c r="F28" s="164"/>
      <c r="G28" s="161">
        <v>43739.703000000001</v>
      </c>
      <c r="H28" s="87"/>
    </row>
    <row r="29" spans="1:8" ht="18.75">
      <c r="A29" s="160">
        <v>24</v>
      </c>
      <c r="B29" s="161"/>
      <c r="C29" s="162">
        <v>29048.284125000002</v>
      </c>
      <c r="D29" s="163"/>
      <c r="E29" s="160">
        <v>24</v>
      </c>
      <c r="F29" s="164"/>
      <c r="G29" s="161">
        <v>44396.076375000004</v>
      </c>
      <c r="H29" s="87"/>
    </row>
    <row r="30" spans="1:8" ht="18.75">
      <c r="A30" s="160">
        <v>25</v>
      </c>
      <c r="B30" s="161"/>
      <c r="C30" s="162">
        <v>29484.708749999998</v>
      </c>
      <c r="D30" s="163"/>
      <c r="E30" s="160">
        <v>25</v>
      </c>
      <c r="F30" s="164"/>
      <c r="G30" s="161">
        <v>45061.710749999998</v>
      </c>
      <c r="H30" s="87"/>
    </row>
    <row r="31" spans="1:8" ht="18.75">
      <c r="A31" s="160">
        <v>26</v>
      </c>
      <c r="B31" s="161"/>
      <c r="C31" s="162">
        <v>29926.921499999997</v>
      </c>
      <c r="D31" s="163"/>
      <c r="E31" s="160">
        <v>26</v>
      </c>
      <c r="F31" s="164"/>
      <c r="G31" s="161">
        <v>45737.763749999998</v>
      </c>
      <c r="H31" s="87"/>
    </row>
    <row r="32" spans="1:8" ht="18.75">
      <c r="A32" s="160">
        <v>27</v>
      </c>
      <c r="B32" s="161"/>
      <c r="C32" s="162">
        <v>30374.922375000002</v>
      </c>
      <c r="D32" s="163"/>
      <c r="E32" s="160">
        <v>27</v>
      </c>
      <c r="F32" s="164"/>
      <c r="G32" s="161">
        <v>46423.077750000004</v>
      </c>
      <c r="H32" s="87"/>
    </row>
    <row r="33" spans="1:8" ht="18.75">
      <c r="A33" s="160">
        <v>28</v>
      </c>
      <c r="B33" s="161"/>
      <c r="C33" s="162">
        <v>30831.026624999999</v>
      </c>
      <c r="D33" s="163"/>
      <c r="E33" s="160">
        <v>28</v>
      </c>
      <c r="F33" s="164"/>
      <c r="G33" s="161">
        <v>47119.967999999993</v>
      </c>
      <c r="H33" s="87"/>
    </row>
    <row r="34" spans="1:8" ht="18.75">
      <c r="A34" s="160">
        <v>29</v>
      </c>
      <c r="B34" s="161"/>
      <c r="C34" s="162">
        <v>31294.076625000002</v>
      </c>
      <c r="D34" s="163"/>
      <c r="E34" s="160">
        <v>29</v>
      </c>
      <c r="F34" s="164"/>
      <c r="G34" s="161">
        <v>47826.119249999996</v>
      </c>
      <c r="H34" s="87"/>
    </row>
    <row r="35" spans="1:8" ht="18.75">
      <c r="A35" s="160">
        <v>30</v>
      </c>
      <c r="B35" s="161"/>
      <c r="C35" s="162">
        <v>31761.757125</v>
      </c>
      <c r="D35" s="163"/>
      <c r="E35" s="160">
        <v>30</v>
      </c>
      <c r="F35" s="164"/>
      <c r="G35" s="161">
        <v>48543.846749999997</v>
      </c>
      <c r="H35" s="87"/>
    </row>
    <row r="36" spans="1:8" ht="18.75">
      <c r="A36" s="160" t="s">
        <v>14</v>
      </c>
      <c r="B36" s="161"/>
      <c r="C36" s="162">
        <v>32238.698624999997</v>
      </c>
      <c r="D36" s="163"/>
      <c r="E36" s="160" t="s">
        <v>14</v>
      </c>
      <c r="F36" s="164"/>
      <c r="G36" s="161">
        <v>49271.992875000004</v>
      </c>
      <c r="H36" s="87"/>
    </row>
    <row r="37" spans="1:8" ht="18.75">
      <c r="A37" s="140" t="s">
        <v>186</v>
      </c>
      <c r="B37" s="138"/>
      <c r="C37" s="166">
        <v>32722.585875000001</v>
      </c>
      <c r="D37" s="163"/>
      <c r="E37" s="140" t="s">
        <v>186</v>
      </c>
      <c r="F37" s="138"/>
      <c r="G37" s="167">
        <v>50011.715250000001</v>
      </c>
      <c r="H37" s="87"/>
    </row>
    <row r="38" spans="1:8" ht="18.75">
      <c r="A38" s="140" t="s">
        <v>187</v>
      </c>
      <c r="B38" s="138"/>
      <c r="C38" s="166">
        <v>33214.576500000003</v>
      </c>
      <c r="D38" s="163"/>
      <c r="E38" s="140" t="s">
        <v>187</v>
      </c>
      <c r="F38" s="138"/>
      <c r="G38" s="167">
        <v>50449.297500000001</v>
      </c>
      <c r="H38" s="87"/>
    </row>
    <row r="39" spans="1:8" ht="19.5">
      <c r="A39" s="168" t="s">
        <v>188</v>
      </c>
      <c r="B39" s="169"/>
      <c r="C39" s="162">
        <v>38863.786499999995</v>
      </c>
      <c r="D39" s="163"/>
      <c r="E39" s="168" t="s">
        <v>188</v>
      </c>
      <c r="F39" s="169"/>
      <c r="G39" s="170">
        <v>56246.683500000006</v>
      </c>
      <c r="H39" s="87"/>
    </row>
    <row r="40" spans="1:8" ht="18.75">
      <c r="A40" s="140" t="s">
        <v>189</v>
      </c>
      <c r="B40" s="123"/>
      <c r="C40" s="166">
        <v>40600.223999999995</v>
      </c>
      <c r="D40" s="163"/>
      <c r="E40" s="140" t="s">
        <v>189</v>
      </c>
      <c r="F40" s="123"/>
      <c r="G40" s="167">
        <v>57983.121000000006</v>
      </c>
      <c r="H40" s="87"/>
    </row>
    <row r="41" spans="1:8" ht="18.75">
      <c r="A41" s="140" t="s">
        <v>190</v>
      </c>
      <c r="B41" s="123"/>
      <c r="C41" s="166">
        <v>42336.661499999995</v>
      </c>
      <c r="D41" s="163"/>
      <c r="E41" s="140" t="s">
        <v>190</v>
      </c>
      <c r="F41" s="123"/>
      <c r="G41" s="167">
        <v>59719.558500000006</v>
      </c>
      <c r="H41" s="87"/>
    </row>
    <row r="42" spans="1:8" ht="18.75">
      <c r="A42" s="140" t="s">
        <v>191</v>
      </c>
      <c r="B42" s="123"/>
      <c r="C42" s="166">
        <v>44073.098999999995</v>
      </c>
      <c r="D42" s="163"/>
      <c r="E42" s="140" t="s">
        <v>191</v>
      </c>
      <c r="F42" s="123"/>
      <c r="G42" s="167">
        <v>61455.996000000006</v>
      </c>
      <c r="H42" s="87"/>
    </row>
    <row r="43" spans="1:8" ht="18.75">
      <c r="A43" s="123"/>
      <c r="B43" s="123"/>
      <c r="C43" s="171"/>
      <c r="D43" s="123"/>
      <c r="E43" s="123"/>
      <c r="F43" s="123"/>
      <c r="G43" s="123"/>
    </row>
    <row r="44" spans="1:8" ht="18.75">
      <c r="A44" s="123"/>
      <c r="B44" s="123"/>
      <c r="C44" s="365" t="s">
        <v>219</v>
      </c>
      <c r="D44" s="365"/>
      <c r="E44" s="365"/>
      <c r="F44" s="365"/>
      <c r="G44" s="123"/>
    </row>
    <row r="45" spans="1:8" ht="18.75">
      <c r="A45" s="363" t="s">
        <v>195</v>
      </c>
      <c r="B45" s="363"/>
      <c r="C45" s="363"/>
      <c r="D45" s="363"/>
      <c r="E45" s="363"/>
      <c r="F45" s="363"/>
      <c r="G45" s="363"/>
    </row>
    <row r="46" spans="1:8" ht="15" customHeight="1">
      <c r="A46" s="361"/>
      <c r="B46" s="361"/>
      <c r="C46" s="361"/>
      <c r="D46" s="361"/>
      <c r="E46" s="361"/>
      <c r="F46" s="361"/>
      <c r="G46" s="361"/>
    </row>
  </sheetData>
  <mergeCells count="9">
    <mergeCell ref="A46:G46"/>
    <mergeCell ref="A45:G45"/>
    <mergeCell ref="A1:C1"/>
    <mergeCell ref="E1:G1"/>
    <mergeCell ref="A2:C2"/>
    <mergeCell ref="E2:G2"/>
    <mergeCell ref="A3:C3"/>
    <mergeCell ref="E3:G3"/>
    <mergeCell ref="C44:F44"/>
  </mergeCells>
  <phoneticPr fontId="12" type="noConversion"/>
  <printOptions horizontalCentered="1" verticalCentered="1"/>
  <pageMargins left="0.75" right="0.75" top="1" bottom="1" header="0.5" footer="0.5"/>
  <pageSetup paperSize="5" scale="54" firstPageNumber="32" orientation="landscape" useFirstPageNumber="1" r:id="rId1"/>
  <headerFooter scaleWithDoc="0">
    <oddHeader xml:space="preserve">&amp;R&amp;"Times New Roman,Regular" &amp;K00000032&amp;"Arial,Regular"&amp;14
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view="pageLayout" topLeftCell="A44" zoomScaleNormal="100" workbookViewId="0">
      <selection activeCell="X7" sqref="X7"/>
    </sheetView>
  </sheetViews>
  <sheetFormatPr defaultColWidth="11.125" defaultRowHeight="15.75"/>
  <cols>
    <col min="1" max="1" width="4.125" customWidth="1"/>
    <col min="4" max="4" width="10.875" customWidth="1"/>
    <col min="5" max="5" width="10.5" bestFit="1" customWidth="1"/>
    <col min="6" max="6" width="11.75" bestFit="1" customWidth="1"/>
    <col min="10" max="10" width="8.875" customWidth="1"/>
    <col min="12" max="12" width="8.625" customWidth="1"/>
    <col min="18" max="18" width="8.875" customWidth="1"/>
  </cols>
  <sheetData>
    <row r="1" spans="1:20" ht="18.95" customHeight="1">
      <c r="A1" s="378" t="s">
        <v>229</v>
      </c>
      <c r="B1" s="376"/>
      <c r="C1" s="376"/>
      <c r="D1" s="376"/>
      <c r="E1" s="379"/>
      <c r="F1" s="376" t="s">
        <v>230</v>
      </c>
      <c r="G1" s="377"/>
      <c r="H1" s="377"/>
      <c r="I1" s="377"/>
      <c r="J1" s="377"/>
      <c r="K1" s="377"/>
      <c r="L1" s="199"/>
      <c r="M1" s="200"/>
      <c r="N1" s="374" t="s">
        <v>231</v>
      </c>
      <c r="O1" s="374"/>
      <c r="P1" s="374"/>
      <c r="Q1" s="374"/>
      <c r="R1" s="374"/>
      <c r="S1" s="375"/>
      <c r="T1" s="77"/>
    </row>
    <row r="2" spans="1:20" ht="20.25">
      <c r="A2" s="378" t="s">
        <v>13</v>
      </c>
      <c r="B2" s="376"/>
      <c r="C2" s="376"/>
      <c r="D2" s="376"/>
      <c r="E2" s="379"/>
      <c r="F2" s="377" t="s">
        <v>13</v>
      </c>
      <c r="G2" s="377"/>
      <c r="H2" s="377"/>
      <c r="I2" s="377"/>
      <c r="J2" s="377"/>
      <c r="K2" s="377"/>
      <c r="L2" s="199"/>
      <c r="M2" s="200"/>
      <c r="N2" s="374"/>
      <c r="O2" s="374"/>
      <c r="P2" s="374"/>
      <c r="Q2" s="374"/>
      <c r="R2" s="374"/>
      <c r="S2" s="375"/>
      <c r="T2" s="77"/>
    </row>
    <row r="3" spans="1:20" ht="20.25">
      <c r="A3" s="201"/>
      <c r="B3" s="202"/>
      <c r="C3" s="203"/>
      <c r="D3" s="202"/>
      <c r="E3" s="204"/>
      <c r="F3" s="376"/>
      <c r="G3" s="377"/>
      <c r="H3" s="377"/>
      <c r="I3" s="377"/>
      <c r="J3" s="377"/>
      <c r="K3" s="377"/>
      <c r="L3" s="205"/>
      <c r="M3" s="200"/>
      <c r="N3" s="374"/>
      <c r="O3" s="374"/>
      <c r="P3" s="374"/>
      <c r="Q3" s="374"/>
      <c r="R3" s="374"/>
      <c r="S3" s="375"/>
      <c r="T3" s="77"/>
    </row>
    <row r="4" spans="1:20" ht="20.25">
      <c r="A4" s="206"/>
      <c r="B4" s="203"/>
      <c r="C4" s="203"/>
      <c r="D4" s="202"/>
      <c r="E4" s="204"/>
      <c r="F4" s="205"/>
      <c r="G4" s="205"/>
      <c r="H4" s="205"/>
      <c r="I4" s="207"/>
      <c r="J4" s="207"/>
      <c r="K4" s="205"/>
      <c r="L4" s="205"/>
      <c r="M4" s="200"/>
      <c r="N4" s="374"/>
      <c r="O4" s="374"/>
      <c r="P4" s="374"/>
      <c r="Q4" s="374"/>
      <c r="R4" s="374"/>
      <c r="S4" s="375"/>
      <c r="T4" s="77"/>
    </row>
    <row r="5" spans="1:20" ht="15" customHeight="1">
      <c r="A5" s="174"/>
      <c r="B5" s="175" t="s">
        <v>0</v>
      </c>
      <c r="C5" s="176"/>
      <c r="D5" s="177" t="s">
        <v>232</v>
      </c>
      <c r="E5" s="178"/>
      <c r="F5" s="139"/>
      <c r="G5" s="179" t="s">
        <v>0</v>
      </c>
      <c r="H5" s="176"/>
      <c r="I5" s="177" t="s">
        <v>232</v>
      </c>
      <c r="J5" s="164"/>
      <c r="K5" s="140" t="s">
        <v>15</v>
      </c>
      <c r="L5" s="140"/>
      <c r="M5" s="180"/>
      <c r="N5" s="181" t="s">
        <v>0</v>
      </c>
      <c r="O5" s="176"/>
      <c r="P5" s="177" t="s">
        <v>232</v>
      </c>
      <c r="Q5" s="177"/>
      <c r="R5" s="160" t="s">
        <v>15</v>
      </c>
      <c r="S5" s="182"/>
      <c r="T5" s="77"/>
    </row>
    <row r="6" spans="1:20" ht="18.75">
      <c r="A6" s="174"/>
      <c r="B6" s="183" t="s">
        <v>128</v>
      </c>
      <c r="C6" s="184"/>
      <c r="D6" s="185">
        <v>33665</v>
      </c>
      <c r="E6" s="186"/>
      <c r="F6" s="139"/>
      <c r="G6" s="132">
        <v>0</v>
      </c>
      <c r="H6" s="187"/>
      <c r="I6" s="188">
        <v>25712</v>
      </c>
      <c r="J6" s="188"/>
      <c r="K6" s="189">
        <f t="shared" ref="K6:K43" si="0">I6/1920</f>
        <v>13.391666666666667</v>
      </c>
      <c r="L6" s="189"/>
      <c r="M6" s="180"/>
      <c r="N6" s="190">
        <v>0</v>
      </c>
      <c r="O6" s="191"/>
      <c r="P6" s="188">
        <v>23134.86</v>
      </c>
      <c r="Q6" s="188"/>
      <c r="R6" s="192">
        <f>P6/1920</f>
        <v>12.049406250000001</v>
      </c>
      <c r="S6" s="182"/>
    </row>
    <row r="7" spans="1:20" ht="18.75">
      <c r="A7" s="174"/>
      <c r="B7" s="193" t="s">
        <v>129</v>
      </c>
      <c r="C7" s="184"/>
      <c r="D7" s="185">
        <v>35348.25</v>
      </c>
      <c r="E7" s="186"/>
      <c r="F7" s="194"/>
      <c r="G7" s="136">
        <v>1</v>
      </c>
      <c r="H7" s="187"/>
      <c r="I7" s="195">
        <v>26997.599999999999</v>
      </c>
      <c r="J7" s="188"/>
      <c r="K7" s="189">
        <f t="shared" si="0"/>
        <v>14.061249999999999</v>
      </c>
      <c r="L7" s="189"/>
      <c r="M7" s="180"/>
      <c r="N7" s="190">
        <v>1</v>
      </c>
      <c r="O7" s="191"/>
      <c r="P7" s="188">
        <v>24291.602999999999</v>
      </c>
      <c r="Q7" s="188"/>
      <c r="R7" s="192">
        <f t="shared" ref="R7:R43" si="1">P7/1920</f>
        <v>12.6518765625</v>
      </c>
      <c r="S7" s="182"/>
    </row>
    <row r="8" spans="1:20" ht="18.75">
      <c r="A8" s="174"/>
      <c r="B8" s="193" t="s">
        <v>130</v>
      </c>
      <c r="C8" s="184"/>
      <c r="D8" s="196">
        <v>37115.662499999999</v>
      </c>
      <c r="E8" s="186"/>
      <c r="F8" s="194"/>
      <c r="G8" s="136">
        <v>2</v>
      </c>
      <c r="H8" s="187"/>
      <c r="I8" s="161">
        <v>28347.48</v>
      </c>
      <c r="J8" s="188"/>
      <c r="K8" s="189">
        <f t="shared" si="0"/>
        <v>14.764312499999999</v>
      </c>
      <c r="L8" s="189"/>
      <c r="M8" s="180"/>
      <c r="N8" s="190">
        <v>2</v>
      </c>
      <c r="O8" s="191"/>
      <c r="P8" s="188">
        <v>24777.805499999999</v>
      </c>
      <c r="Q8" s="188"/>
      <c r="R8" s="192">
        <f t="shared" si="1"/>
        <v>12.905107031249999</v>
      </c>
      <c r="S8" s="182"/>
    </row>
    <row r="9" spans="1:20" ht="18.75">
      <c r="A9" s="174"/>
      <c r="B9" s="193" t="s">
        <v>131</v>
      </c>
      <c r="C9" s="184"/>
      <c r="D9" s="196">
        <v>38971.445625</v>
      </c>
      <c r="E9" s="186"/>
      <c r="F9" s="194"/>
      <c r="G9" s="136">
        <v>3</v>
      </c>
      <c r="H9" s="187"/>
      <c r="I9" s="161">
        <v>29764.853999999999</v>
      </c>
      <c r="J9" s="188"/>
      <c r="K9" s="189">
        <f t="shared" si="0"/>
        <v>15.502528125</v>
      </c>
      <c r="L9" s="189"/>
      <c r="M9" s="180"/>
      <c r="N9" s="190">
        <v>3</v>
      </c>
      <c r="O9" s="191"/>
      <c r="P9" s="188">
        <v>25149.403125000001</v>
      </c>
      <c r="Q9" s="188"/>
      <c r="R9" s="192">
        <f t="shared" si="1"/>
        <v>13.098647460937501</v>
      </c>
      <c r="S9" s="182"/>
    </row>
    <row r="10" spans="1:20" ht="18.75">
      <c r="A10" s="174"/>
      <c r="B10" s="193" t="s">
        <v>132</v>
      </c>
      <c r="C10" s="184"/>
      <c r="D10" s="196">
        <v>39931.116749999994</v>
      </c>
      <c r="E10" s="186"/>
      <c r="F10" s="194"/>
      <c r="G10" s="136">
        <v>4</v>
      </c>
      <c r="H10" s="187"/>
      <c r="I10" s="161">
        <v>30497.630624999998</v>
      </c>
      <c r="J10" s="188"/>
      <c r="K10" s="189">
        <f t="shared" si="0"/>
        <v>15.884182617187498</v>
      </c>
      <c r="L10" s="189"/>
      <c r="M10" s="180"/>
      <c r="N10" s="190">
        <v>4</v>
      </c>
      <c r="O10" s="191"/>
      <c r="P10" s="188">
        <v>25526.788875000002</v>
      </c>
      <c r="Q10" s="188"/>
      <c r="R10" s="192">
        <f t="shared" si="1"/>
        <v>13.295202539062501</v>
      </c>
      <c r="S10" s="182"/>
    </row>
    <row r="11" spans="1:20" ht="18.75">
      <c r="A11" s="174"/>
      <c r="B11" s="193" t="s">
        <v>133</v>
      </c>
      <c r="C11" s="184"/>
      <c r="D11" s="196">
        <v>40729.877999999997</v>
      </c>
      <c r="E11" s="186"/>
      <c r="F11" s="194"/>
      <c r="G11" s="136">
        <v>5</v>
      </c>
      <c r="H11" s="187"/>
      <c r="I11" s="161">
        <v>31108.856625</v>
      </c>
      <c r="J11" s="188"/>
      <c r="K11" s="189">
        <f t="shared" si="0"/>
        <v>16.202529492187502</v>
      </c>
      <c r="L11" s="189"/>
      <c r="M11" s="180"/>
      <c r="N11" s="190">
        <v>5</v>
      </c>
      <c r="O11" s="191"/>
      <c r="P11" s="188">
        <v>25909.962749999999</v>
      </c>
      <c r="Q11" s="188"/>
      <c r="R11" s="192">
        <f t="shared" si="1"/>
        <v>13.494772265624999</v>
      </c>
      <c r="S11" s="182"/>
    </row>
    <row r="12" spans="1:20" ht="18.75">
      <c r="A12" s="174"/>
      <c r="B12" s="193" t="s">
        <v>134</v>
      </c>
      <c r="C12" s="184"/>
      <c r="D12" s="185">
        <v>41349.207374999998</v>
      </c>
      <c r="E12" s="186"/>
      <c r="F12" s="194"/>
      <c r="G12" s="136">
        <v>6</v>
      </c>
      <c r="H12" s="187"/>
      <c r="I12" s="195">
        <v>31581.167624999998</v>
      </c>
      <c r="J12" s="188"/>
      <c r="K12" s="189">
        <f t="shared" si="0"/>
        <v>16.448524804687498</v>
      </c>
      <c r="L12" s="189"/>
      <c r="M12" s="180"/>
      <c r="N12" s="190">
        <v>6</v>
      </c>
      <c r="O12" s="191"/>
      <c r="P12" s="188">
        <v>26298.924750000002</v>
      </c>
      <c r="Q12" s="188"/>
      <c r="R12" s="192">
        <f t="shared" si="1"/>
        <v>13.697356640625001</v>
      </c>
      <c r="S12" s="182"/>
    </row>
    <row r="13" spans="1:20" ht="18.75">
      <c r="A13" s="174"/>
      <c r="B13" s="193" t="s">
        <v>135</v>
      </c>
      <c r="C13" s="184"/>
      <c r="D13" s="196">
        <v>41968.536749999999</v>
      </c>
      <c r="E13" s="186"/>
      <c r="F13" s="194"/>
      <c r="G13" s="136">
        <v>7</v>
      </c>
      <c r="H13" s="187"/>
      <c r="I13" s="161">
        <v>32056.951499999999</v>
      </c>
      <c r="J13" s="188"/>
      <c r="K13" s="189">
        <f t="shared" si="0"/>
        <v>16.696328906249999</v>
      </c>
      <c r="L13" s="189"/>
      <c r="M13" s="180"/>
      <c r="N13" s="190">
        <v>7</v>
      </c>
      <c r="O13" s="191"/>
      <c r="P13" s="188">
        <v>26692.517250000001</v>
      </c>
      <c r="Q13" s="188"/>
      <c r="R13" s="192">
        <f t="shared" si="1"/>
        <v>13.902352734375</v>
      </c>
      <c r="S13" s="182"/>
    </row>
    <row r="14" spans="1:20" ht="18.75">
      <c r="A14" s="174"/>
      <c r="B14" s="193" t="s">
        <v>136</v>
      </c>
      <c r="C14" s="184"/>
      <c r="D14" s="196">
        <v>42598.284749999999</v>
      </c>
      <c r="E14" s="186"/>
      <c r="F14" s="194"/>
      <c r="G14" s="136">
        <v>8</v>
      </c>
      <c r="H14" s="187"/>
      <c r="I14" s="161">
        <v>32537.365875</v>
      </c>
      <c r="J14" s="188"/>
      <c r="K14" s="189">
        <f t="shared" si="0"/>
        <v>16.9465447265625</v>
      </c>
      <c r="L14" s="189"/>
      <c r="M14" s="180"/>
      <c r="N14" s="190">
        <v>8</v>
      </c>
      <c r="O14" s="191"/>
      <c r="P14" s="188">
        <v>27093.055499999999</v>
      </c>
      <c r="Q14" s="188"/>
      <c r="R14" s="192">
        <f t="shared" si="1"/>
        <v>14.110966406249998</v>
      </c>
      <c r="S14" s="182"/>
    </row>
    <row r="15" spans="1:20" ht="18.75">
      <c r="A15" s="174"/>
      <c r="B15" s="193" t="s">
        <v>137</v>
      </c>
      <c r="C15" s="184"/>
      <c r="D15" s="196">
        <v>43238.451375000004</v>
      </c>
      <c r="E15" s="186"/>
      <c r="F15" s="194"/>
      <c r="G15" s="136">
        <v>9</v>
      </c>
      <c r="H15" s="187"/>
      <c r="I15" s="161">
        <v>33024.726000000002</v>
      </c>
      <c r="J15" s="188"/>
      <c r="K15" s="189">
        <f t="shared" si="0"/>
        <v>17.200378125</v>
      </c>
      <c r="L15" s="189"/>
      <c r="M15" s="180"/>
      <c r="N15" s="190">
        <v>9</v>
      </c>
      <c r="O15" s="191"/>
      <c r="P15" s="188">
        <v>27499.381874999999</v>
      </c>
      <c r="Q15" s="188"/>
      <c r="R15" s="192">
        <f t="shared" si="1"/>
        <v>14.3225947265625</v>
      </c>
      <c r="S15" s="182"/>
    </row>
    <row r="16" spans="1:20" ht="18.75">
      <c r="A16" s="174"/>
      <c r="B16" s="193" t="s">
        <v>138</v>
      </c>
      <c r="C16" s="184"/>
      <c r="D16" s="196">
        <v>43864.726499999997</v>
      </c>
      <c r="E16" s="186"/>
      <c r="F16" s="194"/>
      <c r="G16" s="136">
        <v>10</v>
      </c>
      <c r="H16" s="187"/>
      <c r="I16" s="161">
        <v>33521.347125</v>
      </c>
      <c r="J16" s="188"/>
      <c r="K16" s="189">
        <f t="shared" si="0"/>
        <v>17.459034960937501</v>
      </c>
      <c r="L16" s="189"/>
      <c r="M16" s="180"/>
      <c r="N16" s="190">
        <v>10</v>
      </c>
      <c r="O16" s="191"/>
      <c r="P16" s="188">
        <v>27912.653999999999</v>
      </c>
      <c r="Q16" s="188"/>
      <c r="R16" s="192">
        <f t="shared" si="1"/>
        <v>14.537840624999999</v>
      </c>
      <c r="S16" s="182"/>
    </row>
    <row r="17" spans="1:21" ht="18.75">
      <c r="A17" s="174"/>
      <c r="B17" s="193" t="s">
        <v>162</v>
      </c>
      <c r="C17" s="184"/>
      <c r="D17" s="196">
        <v>44499.104999999996</v>
      </c>
      <c r="E17" s="186"/>
      <c r="F17" s="194"/>
      <c r="G17" s="136">
        <v>11</v>
      </c>
      <c r="H17" s="187"/>
      <c r="I17" s="161">
        <v>34022.598749999997</v>
      </c>
      <c r="J17" s="188"/>
      <c r="K17" s="189">
        <f t="shared" si="0"/>
        <v>17.720103515624999</v>
      </c>
      <c r="L17" s="189"/>
      <c r="M17" s="180"/>
      <c r="N17" s="190">
        <v>11</v>
      </c>
      <c r="O17" s="191"/>
      <c r="P17" s="188">
        <v>28330.556625000001</v>
      </c>
      <c r="Q17" s="188"/>
      <c r="R17" s="192">
        <f t="shared" si="1"/>
        <v>14.755498242187501</v>
      </c>
      <c r="S17" s="182"/>
    </row>
    <row r="18" spans="1:21" ht="18.75">
      <c r="A18" s="174"/>
      <c r="B18" s="193" t="s">
        <v>161</v>
      </c>
      <c r="C18" s="184"/>
      <c r="D18" s="196">
        <v>45145.05975</v>
      </c>
      <c r="E18" s="186"/>
      <c r="F18" s="194"/>
      <c r="G18" s="136">
        <v>12</v>
      </c>
      <c r="H18" s="187"/>
      <c r="I18" s="161">
        <v>34533.111375</v>
      </c>
      <c r="J18" s="188"/>
      <c r="K18" s="189">
        <f t="shared" si="0"/>
        <v>17.9859955078125</v>
      </c>
      <c r="L18" s="189"/>
      <c r="M18" s="180"/>
      <c r="N18" s="190">
        <v>12</v>
      </c>
      <c r="O18" s="191"/>
      <c r="P18" s="188">
        <v>28755.404999999999</v>
      </c>
      <c r="Q18" s="188"/>
      <c r="R18" s="192">
        <f t="shared" si="1"/>
        <v>14.976773437499999</v>
      </c>
      <c r="S18" s="182"/>
    </row>
    <row r="19" spans="1:21" ht="18.75">
      <c r="A19" s="174"/>
      <c r="B19" s="193" t="s">
        <v>139</v>
      </c>
      <c r="C19" s="184"/>
      <c r="D19" s="196">
        <v>45801.433124999996</v>
      </c>
      <c r="E19" s="186"/>
      <c r="F19" s="194"/>
      <c r="G19" s="136">
        <v>13</v>
      </c>
      <c r="H19" s="187"/>
      <c r="I19" s="161">
        <v>35050.569750000002</v>
      </c>
      <c r="J19" s="188"/>
      <c r="K19" s="189">
        <f t="shared" si="0"/>
        <v>18.255505078125001</v>
      </c>
      <c r="L19" s="189"/>
      <c r="M19" s="180"/>
      <c r="N19" s="190">
        <v>13</v>
      </c>
      <c r="O19" s="191"/>
      <c r="P19" s="188">
        <v>29474.290125</v>
      </c>
      <c r="Q19" s="188"/>
      <c r="R19" s="192">
        <f t="shared" si="1"/>
        <v>15.3511927734375</v>
      </c>
      <c r="S19" s="182"/>
    </row>
    <row r="20" spans="1:21" ht="18.75">
      <c r="A20" s="174"/>
      <c r="B20" s="193" t="s">
        <v>140</v>
      </c>
      <c r="C20" s="184"/>
      <c r="D20" s="196">
        <v>46463.594624999998</v>
      </c>
      <c r="E20" s="186"/>
      <c r="F20" s="194"/>
      <c r="G20" s="136">
        <v>14</v>
      </c>
      <c r="H20" s="187"/>
      <c r="I20" s="161">
        <v>35577.289125000003</v>
      </c>
      <c r="J20" s="188"/>
      <c r="K20" s="189">
        <f t="shared" si="0"/>
        <v>18.529838085937502</v>
      </c>
      <c r="L20" s="189"/>
      <c r="M20" s="180"/>
      <c r="N20" s="190">
        <v>14</v>
      </c>
      <c r="O20" s="191"/>
      <c r="P20" s="188">
        <v>30211.697250000001</v>
      </c>
      <c r="Q20" s="188"/>
      <c r="R20" s="192">
        <f t="shared" si="1"/>
        <v>15.735258984375001</v>
      </c>
      <c r="S20" s="182"/>
    </row>
    <row r="21" spans="1:21" ht="18.75">
      <c r="A21" s="174"/>
      <c r="B21" s="193" t="s">
        <v>141</v>
      </c>
      <c r="C21" s="184"/>
      <c r="D21" s="196">
        <v>47139.647625000005</v>
      </c>
      <c r="E21" s="186"/>
      <c r="F21" s="194"/>
      <c r="G21" s="136">
        <v>15</v>
      </c>
      <c r="H21" s="187"/>
      <c r="I21" s="161">
        <v>36109.796625000003</v>
      </c>
      <c r="J21" s="188"/>
      <c r="K21" s="189">
        <f t="shared" si="0"/>
        <v>18.807185742187503</v>
      </c>
      <c r="L21" s="189"/>
      <c r="M21" s="180"/>
      <c r="N21" s="190">
        <v>15</v>
      </c>
      <c r="O21" s="191"/>
      <c r="P21" s="188">
        <v>30966.46875</v>
      </c>
      <c r="Q21" s="188"/>
      <c r="R21" s="192">
        <f t="shared" si="1"/>
        <v>16.128369140625001</v>
      </c>
      <c r="S21" s="182"/>
    </row>
    <row r="22" spans="1:21" ht="18.75">
      <c r="A22" s="174"/>
      <c r="B22" s="193" t="s">
        <v>142</v>
      </c>
      <c r="C22" s="184"/>
      <c r="D22" s="196">
        <v>47822.646375000004</v>
      </c>
      <c r="E22" s="186"/>
      <c r="F22" s="194"/>
      <c r="G22" s="136">
        <v>16</v>
      </c>
      <c r="H22" s="187"/>
      <c r="I22" s="161">
        <v>36652.722749999994</v>
      </c>
      <c r="J22" s="188"/>
      <c r="K22" s="189">
        <f t="shared" si="0"/>
        <v>19.089959765624997</v>
      </c>
      <c r="L22" s="189"/>
      <c r="M22" s="180"/>
      <c r="N22" s="190">
        <v>16</v>
      </c>
      <c r="O22" s="191"/>
      <c r="P22" s="188">
        <v>31740.919875000003</v>
      </c>
      <c r="Q22" s="188"/>
      <c r="R22" s="192">
        <f t="shared" si="1"/>
        <v>16.531729101562501</v>
      </c>
      <c r="S22" s="182"/>
    </row>
    <row r="23" spans="1:21" ht="18.75">
      <c r="A23" s="174"/>
      <c r="B23" s="193" t="s">
        <v>143</v>
      </c>
      <c r="C23" s="184"/>
      <c r="D23" s="196">
        <v>48516.063750000001</v>
      </c>
      <c r="E23" s="186"/>
      <c r="F23" s="194"/>
      <c r="G23" s="136">
        <v>17</v>
      </c>
      <c r="H23" s="187"/>
      <c r="I23" s="161">
        <v>37203.752250000005</v>
      </c>
      <c r="J23" s="188"/>
      <c r="K23" s="189">
        <f t="shared" si="0"/>
        <v>19.376954296875002</v>
      </c>
      <c r="L23" s="189"/>
      <c r="M23" s="180"/>
      <c r="N23" s="190">
        <v>17</v>
      </c>
      <c r="O23" s="191"/>
      <c r="P23" s="188">
        <v>32535.050625</v>
      </c>
      <c r="Q23" s="188"/>
      <c r="R23" s="192">
        <f t="shared" si="1"/>
        <v>16.945338867187498</v>
      </c>
      <c r="S23" s="182"/>
    </row>
    <row r="24" spans="1:21" ht="18.75">
      <c r="A24" s="174"/>
      <c r="B24" s="193" t="s">
        <v>144</v>
      </c>
      <c r="C24" s="184"/>
      <c r="D24" s="196">
        <v>49221.057374999997</v>
      </c>
      <c r="E24" s="186"/>
      <c r="F24" s="194"/>
      <c r="G24" s="136">
        <v>18</v>
      </c>
      <c r="H24" s="187"/>
      <c r="I24" s="161">
        <v>37760.569874999994</v>
      </c>
      <c r="J24" s="188"/>
      <c r="K24" s="189">
        <f t="shared" si="0"/>
        <v>19.666963476562497</v>
      </c>
      <c r="L24" s="189"/>
      <c r="M24" s="180"/>
      <c r="N24" s="190">
        <v>18</v>
      </c>
      <c r="O24" s="191"/>
      <c r="P24" s="188">
        <v>33347.703374999997</v>
      </c>
      <c r="Q24" s="188"/>
      <c r="R24" s="192">
        <f t="shared" si="1"/>
        <v>17.368595507812497</v>
      </c>
      <c r="S24" s="182"/>
    </row>
    <row r="25" spans="1:21" ht="18.75">
      <c r="A25" s="174"/>
      <c r="B25" s="193" t="s">
        <v>145</v>
      </c>
      <c r="C25" s="184"/>
      <c r="D25" s="196">
        <v>49932.996749999998</v>
      </c>
      <c r="E25" s="186"/>
      <c r="F25" s="194"/>
      <c r="G25" s="136">
        <v>19</v>
      </c>
      <c r="H25" s="187"/>
      <c r="I25" s="161">
        <v>38327.806125000003</v>
      </c>
      <c r="J25" s="188"/>
      <c r="K25" s="189">
        <f t="shared" si="0"/>
        <v>19.962399023437502</v>
      </c>
      <c r="L25" s="189"/>
      <c r="M25" s="180"/>
      <c r="N25" s="190">
        <v>19</v>
      </c>
      <c r="O25" s="191"/>
      <c r="P25" s="188">
        <v>34181.193374999995</v>
      </c>
      <c r="Q25" s="188"/>
      <c r="R25" s="192">
        <f t="shared" si="1"/>
        <v>17.802704882812499</v>
      </c>
      <c r="S25" s="182"/>
      <c r="U25" t="s">
        <v>2</v>
      </c>
    </row>
    <row r="26" spans="1:21" ht="18.75">
      <c r="A26" s="174"/>
      <c r="B26" s="193" t="s">
        <v>146</v>
      </c>
      <c r="C26" s="184"/>
      <c r="D26" s="196">
        <v>50655.354749999999</v>
      </c>
      <c r="E26" s="186"/>
      <c r="F26" s="194"/>
      <c r="G26" s="136">
        <v>20</v>
      </c>
      <c r="H26" s="187"/>
      <c r="I26" s="161">
        <v>38901.988124999996</v>
      </c>
      <c r="J26" s="188"/>
      <c r="K26" s="189">
        <f t="shared" si="0"/>
        <v>20.261452148437499</v>
      </c>
      <c r="L26" s="189"/>
      <c r="M26" s="180"/>
      <c r="N26" s="190">
        <v>20</v>
      </c>
      <c r="O26" s="191"/>
      <c r="P26" s="188">
        <v>35036.678249999997</v>
      </c>
      <c r="Q26" s="188"/>
      <c r="R26" s="192">
        <f t="shared" si="1"/>
        <v>18.248269921875</v>
      </c>
      <c r="S26" s="182"/>
    </row>
    <row r="27" spans="1:21" ht="18.75">
      <c r="A27" s="174"/>
      <c r="B27" s="193" t="s">
        <v>147</v>
      </c>
      <c r="C27" s="184"/>
      <c r="D27" s="196">
        <v>51391.604249999997</v>
      </c>
      <c r="E27" s="186"/>
      <c r="F27" s="194"/>
      <c r="G27" s="136">
        <v>21</v>
      </c>
      <c r="H27" s="187"/>
      <c r="I27" s="161">
        <v>39486.588750000003</v>
      </c>
      <c r="J27" s="188"/>
      <c r="K27" s="189">
        <f t="shared" si="0"/>
        <v>20.565931640625003</v>
      </c>
      <c r="L27" s="189"/>
      <c r="M27" s="180"/>
      <c r="N27" s="190">
        <v>21</v>
      </c>
      <c r="O27" s="191"/>
      <c r="P27" s="188">
        <v>35911.842749999996</v>
      </c>
      <c r="Q27" s="188"/>
      <c r="R27" s="192">
        <f t="shared" si="1"/>
        <v>18.704084765624998</v>
      </c>
      <c r="S27" s="182"/>
      <c r="U27" t="s">
        <v>2</v>
      </c>
    </row>
    <row r="28" spans="1:21" ht="18.75">
      <c r="A28" s="174"/>
      <c r="B28" s="193" t="s">
        <v>148</v>
      </c>
      <c r="C28" s="184"/>
      <c r="D28" s="196">
        <v>52135.957124999994</v>
      </c>
      <c r="E28" s="186"/>
      <c r="F28" s="194"/>
      <c r="G28" s="136">
        <v>22</v>
      </c>
      <c r="H28" s="187"/>
      <c r="I28" s="161">
        <v>40078.135125000001</v>
      </c>
      <c r="J28" s="188"/>
      <c r="K28" s="189">
        <f t="shared" si="0"/>
        <v>20.874028710937502</v>
      </c>
      <c r="L28" s="189"/>
      <c r="M28" s="180"/>
      <c r="N28" s="190">
        <v>22</v>
      </c>
      <c r="O28" s="191"/>
      <c r="P28" s="188">
        <v>36810.159749999999</v>
      </c>
      <c r="Q28" s="188"/>
      <c r="R28" s="192">
        <f t="shared" si="1"/>
        <v>19.171958203124998</v>
      </c>
      <c r="S28" s="182"/>
    </row>
    <row r="29" spans="1:21" ht="18.75">
      <c r="A29" s="174"/>
      <c r="B29" s="193" t="s">
        <v>149</v>
      </c>
      <c r="C29" s="184"/>
      <c r="D29" s="196">
        <v>52888.413374999996</v>
      </c>
      <c r="E29" s="186"/>
      <c r="F29" s="194"/>
      <c r="G29" s="136">
        <v>23</v>
      </c>
      <c r="H29" s="187"/>
      <c r="I29" s="161">
        <v>40681.257749999997</v>
      </c>
      <c r="J29" s="188"/>
      <c r="K29" s="189">
        <f t="shared" si="0"/>
        <v>21.188155078125</v>
      </c>
      <c r="L29" s="189"/>
      <c r="M29" s="180"/>
      <c r="N29" s="190">
        <v>23</v>
      </c>
      <c r="O29" s="191"/>
      <c r="P29" s="188">
        <v>37730.471624999998</v>
      </c>
      <c r="Q29" s="188"/>
      <c r="R29" s="192">
        <f t="shared" si="1"/>
        <v>19.6512873046875</v>
      </c>
      <c r="S29" s="182"/>
    </row>
    <row r="30" spans="1:21" ht="18.75">
      <c r="A30" s="174"/>
      <c r="B30" s="193" t="s">
        <v>150</v>
      </c>
      <c r="C30" s="184"/>
      <c r="D30" s="196">
        <v>53659.391625000004</v>
      </c>
      <c r="E30" s="186"/>
      <c r="F30" s="194"/>
      <c r="G30" s="136">
        <v>24</v>
      </c>
      <c r="H30" s="187"/>
      <c r="I30" s="161">
        <v>41289.010875</v>
      </c>
      <c r="J30" s="188"/>
      <c r="K30" s="189">
        <f t="shared" si="0"/>
        <v>21.504693164062498</v>
      </c>
      <c r="L30" s="189"/>
      <c r="M30" s="180"/>
      <c r="N30" s="190">
        <v>24</v>
      </c>
      <c r="O30" s="191"/>
      <c r="P30" s="188">
        <v>38673.936000000002</v>
      </c>
      <c r="Q30" s="188"/>
      <c r="R30" s="192">
        <f t="shared" si="1"/>
        <v>20.142675000000001</v>
      </c>
      <c r="S30" s="182"/>
    </row>
    <row r="31" spans="1:21" ht="18.75">
      <c r="A31" s="174"/>
      <c r="B31" s="193" t="s">
        <v>151</v>
      </c>
      <c r="C31" s="184"/>
      <c r="D31" s="196">
        <v>54437.315625000003</v>
      </c>
      <c r="E31" s="186"/>
      <c r="F31" s="194"/>
      <c r="G31" s="136">
        <v>25</v>
      </c>
      <c r="H31" s="187"/>
      <c r="I31" s="161">
        <v>41907.182625000001</v>
      </c>
      <c r="J31" s="188"/>
      <c r="K31" s="189">
        <f t="shared" si="0"/>
        <v>21.8266576171875</v>
      </c>
      <c r="L31" s="189"/>
      <c r="M31" s="180"/>
      <c r="N31" s="190">
        <v>25</v>
      </c>
      <c r="O31" s="191"/>
      <c r="P31" s="188">
        <v>39640.552875000001</v>
      </c>
      <c r="Q31" s="188"/>
      <c r="R31" s="192">
        <f t="shared" si="1"/>
        <v>20.646121289062499</v>
      </c>
      <c r="S31" s="182"/>
    </row>
    <row r="32" spans="1:21" ht="18.75">
      <c r="A32" s="174"/>
      <c r="B32" s="193" t="s">
        <v>152</v>
      </c>
      <c r="C32" s="184"/>
      <c r="D32" s="196">
        <v>55225.658250000008</v>
      </c>
      <c r="E32" s="186"/>
      <c r="F32" s="194"/>
      <c r="G32" s="136">
        <v>26</v>
      </c>
      <c r="H32" s="187"/>
      <c r="I32" s="161">
        <v>42536.930625000001</v>
      </c>
      <c r="J32" s="188"/>
      <c r="K32" s="189">
        <f t="shared" si="0"/>
        <v>22.154651367187501</v>
      </c>
      <c r="L32" s="189"/>
      <c r="M32" s="180"/>
      <c r="N32" s="190">
        <v>26</v>
      </c>
      <c r="O32" s="191"/>
      <c r="P32" s="188">
        <v>40631.479874999997</v>
      </c>
      <c r="Q32" s="188"/>
      <c r="R32" s="192">
        <f t="shared" si="1"/>
        <v>21.162229101562499</v>
      </c>
      <c r="S32" s="182"/>
    </row>
    <row r="33" spans="1:19" ht="18.75">
      <c r="A33" s="174"/>
      <c r="B33" s="193" t="s">
        <v>153</v>
      </c>
      <c r="C33" s="184"/>
      <c r="D33" s="196">
        <v>56026.734749999996</v>
      </c>
      <c r="E33" s="186"/>
      <c r="F33" s="194"/>
      <c r="G33" s="136">
        <v>27</v>
      </c>
      <c r="H33" s="187"/>
      <c r="I33" s="161">
        <v>43175.939624999999</v>
      </c>
      <c r="J33" s="188"/>
      <c r="K33" s="189">
        <f t="shared" si="0"/>
        <v>22.487468554687499</v>
      </c>
      <c r="L33" s="189"/>
      <c r="M33" s="180"/>
      <c r="N33" s="190">
        <v>27</v>
      </c>
      <c r="O33" s="191"/>
      <c r="P33" s="188">
        <v>41646.717000000004</v>
      </c>
      <c r="Q33" s="188"/>
      <c r="R33" s="192">
        <f t="shared" si="1"/>
        <v>21.690998437500003</v>
      </c>
      <c r="S33" s="182"/>
    </row>
    <row r="34" spans="1:19" ht="18.75">
      <c r="A34" s="174"/>
      <c r="B34" s="193" t="s">
        <v>154</v>
      </c>
      <c r="C34" s="184"/>
      <c r="D34" s="196">
        <v>56838.229874999997</v>
      </c>
      <c r="E34" s="186"/>
      <c r="F34" s="194"/>
      <c r="G34" s="136">
        <v>28</v>
      </c>
      <c r="H34" s="187"/>
      <c r="I34" s="167">
        <v>43821.894374999996</v>
      </c>
      <c r="J34" s="188"/>
      <c r="K34" s="189">
        <f t="shared" si="0"/>
        <v>22.8239033203125</v>
      </c>
      <c r="L34" s="189"/>
      <c r="M34" s="180"/>
      <c r="N34" s="190">
        <v>28</v>
      </c>
      <c r="O34" s="191"/>
      <c r="P34" s="188">
        <v>42271.834499999997</v>
      </c>
      <c r="Q34" s="188"/>
      <c r="R34" s="192">
        <f t="shared" si="1"/>
        <v>22.01658046875</v>
      </c>
      <c r="S34" s="182"/>
    </row>
    <row r="35" spans="1:19" ht="18.75">
      <c r="A35" s="174"/>
      <c r="B35" s="193" t="s">
        <v>155</v>
      </c>
      <c r="C35" s="184"/>
      <c r="D35" s="196">
        <v>57665.931749999996</v>
      </c>
      <c r="E35" s="186"/>
      <c r="F35" s="194"/>
      <c r="G35" s="136">
        <v>29</v>
      </c>
      <c r="H35" s="187"/>
      <c r="I35" s="167">
        <v>44480.582999999999</v>
      </c>
      <c r="J35" s="188"/>
      <c r="K35" s="189">
        <f t="shared" si="0"/>
        <v>23.166970312499998</v>
      </c>
      <c r="L35" s="189"/>
      <c r="M35" s="180"/>
      <c r="N35" s="190">
        <v>29</v>
      </c>
      <c r="O35" s="191"/>
      <c r="P35" s="188">
        <v>42906.212999999996</v>
      </c>
      <c r="Q35" s="188"/>
      <c r="R35" s="192">
        <f t="shared" si="1"/>
        <v>22.346985937499998</v>
      </c>
      <c r="S35" s="182"/>
    </row>
    <row r="36" spans="1:19" ht="18.75">
      <c r="A36" s="174"/>
      <c r="B36" s="193" t="s">
        <v>156</v>
      </c>
      <c r="C36" s="184"/>
      <c r="D36" s="196">
        <v>58502.894624999994</v>
      </c>
      <c r="E36" s="186"/>
      <c r="F36" s="194"/>
      <c r="G36" s="136">
        <v>30</v>
      </c>
      <c r="H36" s="187"/>
      <c r="I36" s="167">
        <v>45146.217375</v>
      </c>
      <c r="J36" s="188"/>
      <c r="K36" s="189">
        <f t="shared" si="0"/>
        <v>23.513654882812499</v>
      </c>
      <c r="L36" s="189"/>
      <c r="M36" s="180"/>
      <c r="N36" s="190">
        <v>30</v>
      </c>
      <c r="O36" s="191"/>
      <c r="P36" s="188">
        <v>43549.852500000001</v>
      </c>
      <c r="Q36" s="188"/>
      <c r="R36" s="192">
        <f t="shared" si="1"/>
        <v>22.68221484375</v>
      </c>
      <c r="S36" s="182"/>
    </row>
    <row r="37" spans="1:19" ht="18.75">
      <c r="A37" s="174"/>
      <c r="B37" s="193" t="s">
        <v>163</v>
      </c>
      <c r="C37" s="184"/>
      <c r="D37" s="196">
        <v>59349.118500000004</v>
      </c>
      <c r="E37" s="186"/>
      <c r="F37" s="194"/>
      <c r="G37" s="136" t="s">
        <v>14</v>
      </c>
      <c r="H37" s="187"/>
      <c r="I37" s="167">
        <v>45822.270375</v>
      </c>
      <c r="J37" s="188"/>
      <c r="K37" s="189">
        <f t="shared" si="0"/>
        <v>23.8657658203125</v>
      </c>
      <c r="L37" s="197"/>
      <c r="M37" s="164"/>
      <c r="N37" s="190" t="s">
        <v>14</v>
      </c>
      <c r="O37" s="191"/>
      <c r="P37" s="188">
        <v>49074.027423749991</v>
      </c>
      <c r="Q37" s="188"/>
      <c r="R37" s="192">
        <f t="shared" si="1"/>
        <v>25.559389283203121</v>
      </c>
      <c r="S37" s="182"/>
    </row>
    <row r="38" spans="1:19" ht="18.75">
      <c r="A38" s="174"/>
      <c r="B38" s="193" t="s">
        <v>186</v>
      </c>
      <c r="C38" s="184"/>
      <c r="D38" s="196">
        <v>60208.076249999998</v>
      </c>
      <c r="E38" s="186"/>
      <c r="F38" s="194"/>
      <c r="G38" s="193" t="s">
        <v>186</v>
      </c>
      <c r="H38" s="187"/>
      <c r="I38" s="167">
        <v>46511.057250000005</v>
      </c>
      <c r="J38" s="188"/>
      <c r="K38" s="189">
        <f t="shared" si="0"/>
        <v>24.224508984375003</v>
      </c>
      <c r="L38" s="197"/>
      <c r="M38" s="164"/>
      <c r="N38" s="193" t="s">
        <v>186</v>
      </c>
      <c r="O38" s="191"/>
      <c r="P38" s="161">
        <v>50810.464923749991</v>
      </c>
      <c r="Q38" s="188"/>
      <c r="R38" s="192">
        <f t="shared" si="1"/>
        <v>26.463783814453119</v>
      </c>
      <c r="S38" s="182"/>
    </row>
    <row r="39" spans="1:19" ht="18.75">
      <c r="A39" s="174"/>
      <c r="B39" s="193" t="s">
        <v>187</v>
      </c>
      <c r="C39" s="184"/>
      <c r="D39" s="196">
        <v>61080.925499999998</v>
      </c>
      <c r="E39" s="186"/>
      <c r="F39" s="194"/>
      <c r="G39" s="193" t="s">
        <v>187</v>
      </c>
      <c r="H39" s="187"/>
      <c r="I39" s="167">
        <v>47207.947499999995</v>
      </c>
      <c r="J39" s="188"/>
      <c r="K39" s="189">
        <f t="shared" si="0"/>
        <v>24.587472656249997</v>
      </c>
      <c r="L39" s="197"/>
      <c r="M39" s="164"/>
      <c r="N39" s="193" t="s">
        <v>187</v>
      </c>
      <c r="O39" s="191"/>
      <c r="P39" s="161">
        <v>52546.902423749991</v>
      </c>
      <c r="Q39" s="188"/>
      <c r="R39" s="192">
        <f t="shared" si="1"/>
        <v>27.368178345703122</v>
      </c>
      <c r="S39" s="182"/>
    </row>
    <row r="40" spans="1:19" ht="18.75">
      <c r="A40" s="174"/>
      <c r="B40" s="193" t="s">
        <v>188</v>
      </c>
      <c r="C40" s="184"/>
      <c r="D40" s="196">
        <v>64189.426455000001</v>
      </c>
      <c r="E40" s="186"/>
      <c r="F40" s="194"/>
      <c r="G40" s="193" t="s">
        <v>188</v>
      </c>
      <c r="H40" s="187"/>
      <c r="I40" s="167">
        <v>51136.926749999999</v>
      </c>
      <c r="J40" s="188"/>
      <c r="K40" s="189">
        <f t="shared" si="0"/>
        <v>26.633816015624998</v>
      </c>
      <c r="L40" s="197"/>
      <c r="M40" s="164"/>
      <c r="N40" s="193" t="s">
        <v>188</v>
      </c>
      <c r="O40" s="191"/>
      <c r="P40" s="167">
        <v>54283.339923749991</v>
      </c>
      <c r="Q40" s="188"/>
      <c r="R40" s="192">
        <f t="shared" si="1"/>
        <v>28.27257287695312</v>
      </c>
      <c r="S40" s="182"/>
    </row>
    <row r="41" spans="1:19" ht="18.75">
      <c r="A41" s="174"/>
      <c r="B41" s="193" t="s">
        <v>189</v>
      </c>
      <c r="C41" s="184"/>
      <c r="D41" s="196">
        <v>65925.863955000008</v>
      </c>
      <c r="E41" s="186"/>
      <c r="F41" s="139"/>
      <c r="G41" s="193" t="s">
        <v>189</v>
      </c>
      <c r="H41" s="139"/>
      <c r="I41" s="167">
        <v>52873.364249999999</v>
      </c>
      <c r="J41" s="188"/>
      <c r="K41" s="189">
        <f t="shared" si="0"/>
        <v>27.538210546875</v>
      </c>
      <c r="L41" s="197"/>
      <c r="M41" s="164"/>
      <c r="N41" s="193" t="s">
        <v>189</v>
      </c>
      <c r="O41" s="164"/>
      <c r="P41" s="167">
        <v>56019.777423749991</v>
      </c>
      <c r="Q41" s="188"/>
      <c r="R41" s="192">
        <f t="shared" si="1"/>
        <v>29.176967408203119</v>
      </c>
      <c r="S41" s="178"/>
    </row>
    <row r="42" spans="1:19" ht="18.75">
      <c r="A42" s="174"/>
      <c r="B42" s="193" t="s">
        <v>190</v>
      </c>
      <c r="C42" s="184"/>
      <c r="D42" s="196">
        <v>67662.301455000008</v>
      </c>
      <c r="E42" s="186"/>
      <c r="F42" s="139"/>
      <c r="G42" s="193" t="s">
        <v>190</v>
      </c>
      <c r="H42" s="139"/>
      <c r="I42" s="167">
        <v>54609.801749999999</v>
      </c>
      <c r="J42" s="188"/>
      <c r="K42" s="189">
        <f t="shared" si="0"/>
        <v>28.442605078124998</v>
      </c>
      <c r="L42" s="197"/>
      <c r="M42" s="164"/>
      <c r="N42" s="193" t="s">
        <v>190</v>
      </c>
      <c r="O42" s="164"/>
      <c r="P42" s="161">
        <v>59488.800000000003</v>
      </c>
      <c r="Q42" s="188"/>
      <c r="R42" s="192">
        <f t="shared" si="1"/>
        <v>30.983750000000001</v>
      </c>
      <c r="S42" s="178"/>
    </row>
    <row r="43" spans="1:19" ht="18.75">
      <c r="A43" s="174"/>
      <c r="B43" s="193" t="s">
        <v>191</v>
      </c>
      <c r="C43" s="184"/>
      <c r="D43" s="196">
        <v>69398.738955000008</v>
      </c>
      <c r="E43" s="186"/>
      <c r="F43" s="139"/>
      <c r="G43" s="193" t="s">
        <v>191</v>
      </c>
      <c r="H43" s="139"/>
      <c r="I43" s="167">
        <v>56346.239249999999</v>
      </c>
      <c r="J43" s="188"/>
      <c r="K43" s="189">
        <f t="shared" si="0"/>
        <v>29.346999609375001</v>
      </c>
      <c r="L43" s="197"/>
      <c r="M43" s="164"/>
      <c r="N43" s="193" t="s">
        <v>191</v>
      </c>
      <c r="O43" s="123"/>
      <c r="P43" s="161">
        <v>61273.8</v>
      </c>
      <c r="Q43" s="188"/>
      <c r="R43" s="192">
        <f t="shared" si="1"/>
        <v>31.913437500000001</v>
      </c>
      <c r="S43" s="178"/>
    </row>
    <row r="44" spans="1:19" ht="18.75">
      <c r="A44" s="174"/>
      <c r="B44" s="193"/>
      <c r="C44" s="184"/>
      <c r="D44" s="196"/>
      <c r="E44" s="178"/>
      <c r="F44" s="139"/>
      <c r="G44" s="193"/>
      <c r="H44" s="139"/>
      <c r="I44" s="167"/>
      <c r="J44" s="167"/>
      <c r="K44" s="189"/>
      <c r="L44" s="197"/>
      <c r="M44" s="164"/>
      <c r="N44" s="193"/>
      <c r="O44" s="123"/>
      <c r="P44" s="160"/>
      <c r="Q44" s="160"/>
      <c r="R44" s="160"/>
      <c r="S44" s="178"/>
    </row>
    <row r="45" spans="1:19" ht="18.75">
      <c r="A45" s="368" t="s">
        <v>203</v>
      </c>
      <c r="B45" s="369"/>
      <c r="C45" s="369"/>
      <c r="D45" s="369"/>
      <c r="E45" s="370"/>
      <c r="F45" s="139"/>
      <c r="G45" s="363" t="s">
        <v>203</v>
      </c>
      <c r="H45" s="363"/>
      <c r="I45" s="363"/>
      <c r="J45" s="363"/>
      <c r="K45" s="363"/>
      <c r="L45" s="197"/>
      <c r="M45" s="368" t="s">
        <v>220</v>
      </c>
      <c r="N45" s="369"/>
      <c r="O45" s="369"/>
      <c r="P45" s="369"/>
      <c r="Q45" s="369"/>
      <c r="R45" s="369"/>
      <c r="S45" s="370"/>
    </row>
    <row r="46" spans="1:19" ht="18.75">
      <c r="A46" s="368" t="s">
        <v>204</v>
      </c>
      <c r="B46" s="369"/>
      <c r="C46" s="369"/>
      <c r="D46" s="369"/>
      <c r="E46" s="370"/>
      <c r="F46" s="142"/>
      <c r="G46" s="369" t="s">
        <v>204</v>
      </c>
      <c r="H46" s="369"/>
      <c r="I46" s="369"/>
      <c r="J46" s="369"/>
      <c r="K46" s="369"/>
      <c r="L46" s="198"/>
      <c r="M46" s="368" t="s">
        <v>203</v>
      </c>
      <c r="N46" s="369"/>
      <c r="O46" s="369"/>
      <c r="P46" s="369"/>
      <c r="Q46" s="369"/>
      <c r="R46" s="369"/>
      <c r="S46" s="370"/>
    </row>
    <row r="47" spans="1:19" ht="18.75">
      <c r="A47" s="371"/>
      <c r="B47" s="372"/>
      <c r="C47" s="372"/>
      <c r="D47" s="372"/>
      <c r="E47" s="373"/>
      <c r="F47" s="138"/>
      <c r="G47" s="367"/>
      <c r="H47" s="367"/>
      <c r="I47" s="367"/>
      <c r="J47" s="367"/>
      <c r="K47" s="367"/>
      <c r="L47" s="178"/>
      <c r="M47" s="369" t="s">
        <v>205</v>
      </c>
      <c r="N47" s="369"/>
      <c r="O47" s="369"/>
      <c r="P47" s="369"/>
      <c r="Q47" s="369"/>
      <c r="R47" s="369"/>
      <c r="S47" s="370"/>
    </row>
    <row r="48" spans="1:19">
      <c r="A48" s="366"/>
      <c r="B48" s="366"/>
      <c r="C48" s="366"/>
      <c r="D48" s="366"/>
      <c r="E48" s="366"/>
      <c r="F48" s="74"/>
      <c r="G48" s="342"/>
      <c r="H48" s="342"/>
      <c r="I48" s="342"/>
      <c r="J48" s="342"/>
      <c r="K48" s="342"/>
      <c r="L48" s="19"/>
      <c r="M48" s="19"/>
      <c r="N48" s="19"/>
      <c r="O48" s="19"/>
      <c r="S48" s="19"/>
    </row>
    <row r="49" spans="4:19">
      <c r="N49" s="19"/>
      <c r="O49" s="19"/>
      <c r="S49" s="19"/>
    </row>
    <row r="53" spans="4:19">
      <c r="D53" s="80"/>
      <c r="E53" s="80"/>
      <c r="F53" s="80"/>
      <c r="G53" s="80"/>
    </row>
  </sheetData>
  <mergeCells count="17">
    <mergeCell ref="M45:S45"/>
    <mergeCell ref="M46:S46"/>
    <mergeCell ref="M47:S47"/>
    <mergeCell ref="A46:E46"/>
    <mergeCell ref="N1:S4"/>
    <mergeCell ref="F1:K1"/>
    <mergeCell ref="F2:K2"/>
    <mergeCell ref="A1:E1"/>
    <mergeCell ref="A2:E2"/>
    <mergeCell ref="F3:K3"/>
    <mergeCell ref="A48:E48"/>
    <mergeCell ref="G48:K48"/>
    <mergeCell ref="G47:K47"/>
    <mergeCell ref="A45:E45"/>
    <mergeCell ref="A47:E47"/>
    <mergeCell ref="G45:K45"/>
    <mergeCell ref="G46:K46"/>
  </mergeCells>
  <phoneticPr fontId="12" type="noConversion"/>
  <printOptions horizontalCentered="1"/>
  <pageMargins left="0.75" right="0.75" top="1" bottom="1" header="0.5" footer="0.5"/>
  <pageSetup paperSize="5" scale="52" firstPageNumber="33" orientation="landscape" useFirstPageNumber="1" r:id="rId1"/>
  <headerFooter scaleWithDoc="0">
    <oddHeader>&amp;R&amp;"Arial,Regular"&amp;14 &amp;"Times New Roman,Regular"&amp;12 &amp;K00000033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view="pageBreakPreview" zoomScale="60" zoomScaleNormal="100" workbookViewId="0">
      <selection activeCell="H46" sqref="H46"/>
    </sheetView>
  </sheetViews>
  <sheetFormatPr defaultColWidth="8.875" defaultRowHeight="15.75"/>
  <cols>
    <col min="1" max="1" width="8.875" customWidth="1"/>
    <col min="2" max="2" width="12.375" bestFit="1" customWidth="1"/>
    <col min="3" max="3" width="9.5" style="19" customWidth="1"/>
    <col min="4" max="4" width="11.125" bestFit="1" customWidth="1"/>
    <col min="5" max="5" width="0.375" style="1" customWidth="1"/>
    <col min="6" max="6" width="11.125" bestFit="1" customWidth="1"/>
    <col min="7" max="7" width="8.625" customWidth="1"/>
    <col min="8" max="8" width="13.625" style="2" customWidth="1"/>
    <col min="9" max="9" width="11.25" style="7" customWidth="1"/>
    <col min="10" max="10" width="0.125" customWidth="1"/>
    <col min="11" max="11" width="9.875" bestFit="1" customWidth="1"/>
  </cols>
  <sheetData>
    <row r="1" spans="1:11" ht="12" customHeight="1">
      <c r="A1" s="381" t="s">
        <v>233</v>
      </c>
      <c r="B1" s="381"/>
      <c r="C1" s="381"/>
      <c r="D1" s="381"/>
      <c r="E1" s="381"/>
      <c r="F1" s="381"/>
      <c r="G1" s="381"/>
      <c r="H1" s="381"/>
      <c r="I1" s="381"/>
      <c r="J1" s="18"/>
    </row>
    <row r="2" spans="1:11" ht="15.95" customHeight="1">
      <c r="A2" s="381"/>
      <c r="B2" s="381"/>
      <c r="C2" s="381"/>
      <c r="D2" s="381"/>
      <c r="E2" s="381"/>
      <c r="F2" s="381"/>
      <c r="G2" s="381"/>
      <c r="H2" s="381"/>
      <c r="I2" s="381"/>
      <c r="J2" s="16"/>
    </row>
    <row r="3" spans="1:11" ht="15.95" customHeight="1">
      <c r="A3" s="381"/>
      <c r="B3" s="381"/>
      <c r="C3" s="381"/>
      <c r="D3" s="381"/>
      <c r="E3" s="381"/>
      <c r="F3" s="381"/>
      <c r="G3" s="381"/>
      <c r="H3" s="381"/>
      <c r="I3" s="381"/>
      <c r="J3" s="16"/>
    </row>
    <row r="4" spans="1:11" ht="17.100000000000001" customHeight="1" thickBot="1">
      <c r="A4" s="382"/>
      <c r="B4" s="382"/>
      <c r="C4" s="382"/>
      <c r="D4" s="381"/>
      <c r="E4" s="382"/>
      <c r="F4" s="382"/>
      <c r="G4" s="382"/>
      <c r="H4" s="382"/>
      <c r="I4" s="382"/>
      <c r="J4" s="18"/>
    </row>
    <row r="5" spans="1:11" s="1" customFormat="1" ht="18" customHeight="1" thickTop="1">
      <c r="A5" s="353" t="s">
        <v>168</v>
      </c>
      <c r="B5" s="354"/>
      <c r="C5" s="354"/>
      <c r="D5" s="355"/>
      <c r="E5" s="208"/>
      <c r="F5" s="383" t="s">
        <v>170</v>
      </c>
      <c r="G5" s="354"/>
      <c r="H5" s="354"/>
      <c r="I5" s="355"/>
      <c r="J5" s="60"/>
    </row>
    <row r="6" spans="1:11" s="1" customFormat="1" ht="32.1" customHeight="1">
      <c r="A6" s="349" t="s">
        <v>169</v>
      </c>
      <c r="B6" s="350"/>
      <c r="C6" s="350"/>
      <c r="D6" s="351"/>
      <c r="E6" s="209"/>
      <c r="F6" s="384" t="s">
        <v>171</v>
      </c>
      <c r="G6" s="350"/>
      <c r="H6" s="350"/>
      <c r="I6" s="351"/>
      <c r="J6" s="58"/>
    </row>
    <row r="7" spans="1:11" ht="19.5">
      <c r="A7" s="349" t="s">
        <v>227</v>
      </c>
      <c r="B7" s="350"/>
      <c r="C7" s="350"/>
      <c r="D7" s="351"/>
      <c r="E7" s="209"/>
      <c r="F7" s="384" t="s">
        <v>227</v>
      </c>
      <c r="G7" s="350"/>
      <c r="H7" s="350"/>
      <c r="I7" s="351"/>
      <c r="J7" s="58"/>
    </row>
    <row r="8" spans="1:11" ht="19.5">
      <c r="A8" s="120" t="s">
        <v>0</v>
      </c>
      <c r="B8" s="121" t="s">
        <v>1</v>
      </c>
      <c r="C8" s="121" t="s">
        <v>15</v>
      </c>
      <c r="D8" s="211"/>
      <c r="E8" s="209"/>
      <c r="F8" s="210"/>
      <c r="G8" s="121" t="s">
        <v>0</v>
      </c>
      <c r="H8" s="121" t="s">
        <v>1</v>
      </c>
      <c r="I8" s="212"/>
      <c r="J8" s="58"/>
    </row>
    <row r="9" spans="1:11" s="20" customFormat="1" ht="18.75">
      <c r="A9" s="119">
        <v>0</v>
      </c>
      <c r="B9" s="115">
        <v>13248</v>
      </c>
      <c r="C9" s="213">
        <f t="shared" ref="C9:C37" si="0">SUM(B9/184)/6</f>
        <v>12</v>
      </c>
      <c r="D9" s="214"/>
      <c r="E9" s="215"/>
      <c r="F9" s="216"/>
      <c r="G9" s="217">
        <v>0</v>
      </c>
      <c r="H9" s="188">
        <v>14150</v>
      </c>
      <c r="I9" s="218"/>
      <c r="J9" s="24"/>
    </row>
    <row r="10" spans="1:11" ht="18.75">
      <c r="A10" s="114">
        <v>1</v>
      </c>
      <c r="B10" s="115">
        <v>13910.4</v>
      </c>
      <c r="C10" s="213">
        <f t="shared" si="0"/>
        <v>12.6</v>
      </c>
      <c r="D10" s="214"/>
      <c r="E10" s="219"/>
      <c r="F10" s="220"/>
      <c r="G10" s="221">
        <v>1</v>
      </c>
      <c r="H10" s="188">
        <v>14857.5</v>
      </c>
      <c r="I10" s="218"/>
      <c r="J10" s="58"/>
      <c r="K10" s="7"/>
    </row>
    <row r="11" spans="1:11" ht="18.75">
      <c r="A11" s="114">
        <v>2</v>
      </c>
      <c r="B11" s="115">
        <v>14404.1625</v>
      </c>
      <c r="C11" s="213">
        <f t="shared" si="0"/>
        <v>13.047248641304348</v>
      </c>
      <c r="D11" s="214"/>
      <c r="E11" s="222"/>
      <c r="F11" s="220"/>
      <c r="G11" s="221">
        <v>2</v>
      </c>
      <c r="H11" s="188">
        <v>15600.375</v>
      </c>
      <c r="I11" s="218"/>
      <c r="J11" s="23"/>
      <c r="K11" s="7"/>
    </row>
    <row r="12" spans="1:11" ht="18.75">
      <c r="A12" s="114">
        <v>3</v>
      </c>
      <c r="B12" s="115">
        <v>14728.297500000001</v>
      </c>
      <c r="C12" s="213">
        <f t="shared" si="0"/>
        <v>13.340849184782611</v>
      </c>
      <c r="D12" s="214"/>
      <c r="E12" s="222"/>
      <c r="F12" s="220"/>
      <c r="G12" s="221">
        <v>3</v>
      </c>
      <c r="H12" s="188">
        <v>16380.393749999999</v>
      </c>
      <c r="I12" s="218"/>
      <c r="J12" s="23"/>
      <c r="K12" s="7"/>
    </row>
    <row r="13" spans="1:11" ht="18.75">
      <c r="A13" s="114">
        <v>4</v>
      </c>
      <c r="B13" s="115">
        <v>15060.15</v>
      </c>
      <c r="C13" s="213">
        <f t="shared" si="0"/>
        <v>13.641440217391304</v>
      </c>
      <c r="D13" s="214"/>
      <c r="E13" s="222"/>
      <c r="F13" s="220"/>
      <c r="G13" s="221">
        <v>4</v>
      </c>
      <c r="H13" s="188">
        <v>16784.404875</v>
      </c>
      <c r="I13" s="218"/>
      <c r="J13" s="23"/>
      <c r="K13" s="7"/>
    </row>
    <row r="14" spans="1:11" ht="18.75">
      <c r="A14" s="114">
        <v>5</v>
      </c>
      <c r="B14" s="115">
        <v>15397.514999999999</v>
      </c>
      <c r="C14" s="213">
        <f t="shared" si="0"/>
        <v>13.947024456521739</v>
      </c>
      <c r="D14" s="214"/>
      <c r="E14" s="222"/>
      <c r="F14" s="220"/>
      <c r="G14" s="221">
        <v>5</v>
      </c>
      <c r="H14" s="188">
        <v>17120.116125</v>
      </c>
      <c r="I14" s="218"/>
      <c r="J14" s="23"/>
      <c r="K14" s="7"/>
    </row>
    <row r="15" spans="1:11" ht="18.75">
      <c r="A15" s="114">
        <v>6</v>
      </c>
      <c r="B15" s="115">
        <v>15743.7</v>
      </c>
      <c r="C15" s="213">
        <f t="shared" si="0"/>
        <v>14.260597826086958</v>
      </c>
      <c r="D15" s="214"/>
      <c r="E15" s="222"/>
      <c r="F15" s="220"/>
      <c r="G15" s="221">
        <v>6</v>
      </c>
      <c r="H15" s="188">
        <v>17344.695374999999</v>
      </c>
      <c r="I15" s="218"/>
      <c r="J15" s="23"/>
      <c r="K15" s="7"/>
    </row>
    <row r="16" spans="1:11" ht="18.75">
      <c r="A16" s="114">
        <v>7</v>
      </c>
      <c r="B16" s="115">
        <v>16098.705</v>
      </c>
      <c r="C16" s="213">
        <f t="shared" si="0"/>
        <v>14.582160326086957</v>
      </c>
      <c r="D16" s="214"/>
      <c r="E16" s="222"/>
      <c r="F16" s="220"/>
      <c r="G16" s="221">
        <v>7</v>
      </c>
      <c r="H16" s="188">
        <v>17568.117000000002</v>
      </c>
      <c r="I16" s="218"/>
      <c r="J16" s="23"/>
      <c r="K16" s="7"/>
    </row>
    <row r="17" spans="1:11" ht="18.75">
      <c r="A17" s="114">
        <v>8</v>
      </c>
      <c r="B17" s="115">
        <v>16461.427499999998</v>
      </c>
      <c r="C17" s="213">
        <f t="shared" si="0"/>
        <v>14.910713315217391</v>
      </c>
      <c r="D17" s="214"/>
      <c r="E17" s="223"/>
      <c r="F17" s="220"/>
      <c r="G17" s="221">
        <v>8</v>
      </c>
      <c r="H17" s="188">
        <v>17796.169124999997</v>
      </c>
      <c r="I17" s="218"/>
      <c r="J17" s="23"/>
      <c r="K17" s="7"/>
    </row>
    <row r="18" spans="1:11" ht="18.75">
      <c r="A18" s="114">
        <v>9</v>
      </c>
      <c r="B18" s="115">
        <v>16830.764999999999</v>
      </c>
      <c r="C18" s="213">
        <f t="shared" si="0"/>
        <v>15.245258152173912</v>
      </c>
      <c r="D18" s="214"/>
      <c r="E18" s="223"/>
      <c r="F18" s="220"/>
      <c r="G18" s="221">
        <v>9</v>
      </c>
      <c r="H18" s="188">
        <v>18027.694124999998</v>
      </c>
      <c r="I18" s="218"/>
      <c r="J18" s="23"/>
      <c r="K18" s="7"/>
    </row>
    <row r="19" spans="1:11" ht="18.75">
      <c r="A19" s="114">
        <v>10</v>
      </c>
      <c r="B19" s="115">
        <v>17210.025000000001</v>
      </c>
      <c r="C19" s="213">
        <f t="shared" si="0"/>
        <v>15.588790760869566</v>
      </c>
      <c r="D19" s="214"/>
      <c r="E19" s="222"/>
      <c r="F19" s="220"/>
      <c r="G19" s="221">
        <v>10</v>
      </c>
      <c r="H19" s="188">
        <v>18493.059375000001</v>
      </c>
      <c r="I19" s="218"/>
      <c r="J19" s="23"/>
      <c r="K19" s="7"/>
    </row>
    <row r="20" spans="1:11" ht="18.75">
      <c r="A20" s="114">
        <v>11</v>
      </c>
      <c r="B20" s="115">
        <v>17597.002499999999</v>
      </c>
      <c r="C20" s="213">
        <f t="shared" si="0"/>
        <v>15.93931385869565</v>
      </c>
      <c r="D20" s="214"/>
      <c r="E20" s="222"/>
      <c r="F20" s="220"/>
      <c r="G20" s="221">
        <v>11</v>
      </c>
      <c r="H20" s="188">
        <v>18976.946625</v>
      </c>
      <c r="I20" s="218"/>
      <c r="J20" s="23"/>
      <c r="K20" s="7"/>
    </row>
    <row r="21" spans="1:11" ht="18.75">
      <c r="A21" s="114">
        <v>12</v>
      </c>
      <c r="B21" s="115">
        <v>17991.697500000002</v>
      </c>
      <c r="C21" s="213">
        <f t="shared" si="0"/>
        <v>16.296827445652177</v>
      </c>
      <c r="D21" s="214"/>
      <c r="E21" s="222"/>
      <c r="F21" s="220"/>
      <c r="G21" s="221">
        <v>12</v>
      </c>
      <c r="H21" s="188">
        <v>19472.410124999999</v>
      </c>
      <c r="I21" s="218"/>
      <c r="J21" s="23"/>
      <c r="K21" s="7"/>
    </row>
    <row r="22" spans="1:11" ht="18.75">
      <c r="A22" s="114">
        <v>13</v>
      </c>
      <c r="B22" s="115">
        <v>18399.622500000001</v>
      </c>
      <c r="C22" s="213">
        <f t="shared" si="0"/>
        <v>16.666324728260872</v>
      </c>
      <c r="D22" s="214"/>
      <c r="E22" s="222"/>
      <c r="F22" s="220"/>
      <c r="G22" s="221">
        <v>13</v>
      </c>
      <c r="H22" s="188">
        <v>19986.395624999997</v>
      </c>
      <c r="I22" s="218"/>
      <c r="J22" s="23"/>
      <c r="K22" s="7"/>
    </row>
    <row r="23" spans="1:11" ht="18.75">
      <c r="A23" s="114">
        <v>14</v>
      </c>
      <c r="B23" s="115">
        <v>18813.060000000001</v>
      </c>
      <c r="C23" s="213">
        <f t="shared" si="0"/>
        <v>17.040815217391305</v>
      </c>
      <c r="D23" s="214"/>
      <c r="E23" s="222"/>
      <c r="F23" s="220"/>
      <c r="G23" s="221">
        <v>14</v>
      </c>
      <c r="H23" s="188">
        <v>20513.114999999998</v>
      </c>
      <c r="I23" s="218"/>
      <c r="J23" s="23"/>
      <c r="K23" s="7"/>
    </row>
    <row r="24" spans="1:11" ht="18.75">
      <c r="A24" s="114">
        <v>15</v>
      </c>
      <c r="B24" s="115">
        <v>19235.317499999997</v>
      </c>
      <c r="C24" s="213">
        <f t="shared" si="0"/>
        <v>17.423294836956519</v>
      </c>
      <c r="D24" s="214"/>
      <c r="E24" s="222"/>
      <c r="F24" s="220"/>
      <c r="G24" s="221">
        <v>15</v>
      </c>
      <c r="H24" s="188">
        <v>21053.725875</v>
      </c>
      <c r="I24" s="218"/>
      <c r="J24" s="23"/>
      <c r="K24" s="7"/>
    </row>
    <row r="25" spans="1:11" ht="18.75">
      <c r="A25" s="114">
        <v>16</v>
      </c>
      <c r="B25" s="115">
        <v>19670.805</v>
      </c>
      <c r="C25" s="213">
        <f t="shared" si="0"/>
        <v>17.817758152173912</v>
      </c>
      <c r="D25" s="214"/>
      <c r="E25" s="222"/>
      <c r="F25" s="220"/>
      <c r="G25" s="221">
        <v>16</v>
      </c>
      <c r="H25" s="188">
        <v>21614.016374999999</v>
      </c>
      <c r="I25" s="218"/>
      <c r="J25" s="23"/>
      <c r="K25" s="7"/>
    </row>
    <row r="26" spans="1:11" ht="18.75">
      <c r="A26" s="114">
        <v>17</v>
      </c>
      <c r="B26" s="115">
        <v>20111.805</v>
      </c>
      <c r="C26" s="213">
        <f t="shared" si="0"/>
        <v>18.217214673913045</v>
      </c>
      <c r="D26" s="214"/>
      <c r="E26" s="222"/>
      <c r="F26" s="220"/>
      <c r="G26" s="221">
        <v>17</v>
      </c>
      <c r="H26" s="188">
        <v>22189.356</v>
      </c>
      <c r="I26" s="218"/>
      <c r="J26" s="23"/>
      <c r="K26" s="7"/>
    </row>
    <row r="27" spans="1:11" ht="18.75">
      <c r="A27" s="114">
        <v>18</v>
      </c>
      <c r="B27" s="115">
        <v>20562.727500000001</v>
      </c>
      <c r="C27" s="213">
        <f t="shared" si="0"/>
        <v>18.625658967391306</v>
      </c>
      <c r="D27" s="214"/>
      <c r="E27" s="222"/>
      <c r="F27" s="220"/>
      <c r="G27" s="221">
        <v>18</v>
      </c>
      <c r="H27" s="188">
        <v>22784.375249999997</v>
      </c>
      <c r="I27" s="218"/>
      <c r="J27" s="23"/>
      <c r="K27" s="7"/>
    </row>
    <row r="28" spans="1:11" ht="18.75">
      <c r="A28" s="114">
        <v>19</v>
      </c>
      <c r="B28" s="115">
        <v>21025.7775</v>
      </c>
      <c r="C28" s="213">
        <f t="shared" si="0"/>
        <v>19.045088315217392</v>
      </c>
      <c r="D28" s="214"/>
      <c r="E28" s="222"/>
      <c r="F28" s="220"/>
      <c r="G28" s="221">
        <v>19</v>
      </c>
      <c r="H28" s="188">
        <v>23392.128375</v>
      </c>
      <c r="I28" s="218"/>
      <c r="J28" s="23"/>
      <c r="K28" s="7"/>
    </row>
    <row r="29" spans="1:11" ht="18.75">
      <c r="A29" s="114">
        <v>20</v>
      </c>
      <c r="B29" s="115">
        <v>21498.75</v>
      </c>
      <c r="C29" s="213">
        <f t="shared" si="0"/>
        <v>19.473505434782609</v>
      </c>
      <c r="D29" s="214"/>
      <c r="E29" s="222"/>
      <c r="F29" s="220"/>
      <c r="G29" s="221">
        <v>20</v>
      </c>
      <c r="H29" s="188">
        <v>24020.71875</v>
      </c>
      <c r="I29" s="218"/>
      <c r="J29" s="23"/>
      <c r="K29" s="7"/>
    </row>
    <row r="30" spans="1:11" ht="18.75">
      <c r="A30" s="114">
        <v>21</v>
      </c>
      <c r="B30" s="115">
        <v>21981.645</v>
      </c>
      <c r="C30" s="213">
        <f t="shared" si="0"/>
        <v>19.910910326086956</v>
      </c>
      <c r="D30" s="214"/>
      <c r="E30" s="222"/>
      <c r="F30" s="220"/>
      <c r="G30" s="221">
        <v>21</v>
      </c>
      <c r="H30" s="188">
        <v>24667.831125000001</v>
      </c>
      <c r="I30" s="218"/>
      <c r="J30" s="23"/>
      <c r="K30" s="7"/>
    </row>
    <row r="31" spans="1:11" ht="18.75">
      <c r="A31" s="114">
        <v>22</v>
      </c>
      <c r="B31" s="115">
        <v>22421.7</v>
      </c>
      <c r="C31" s="213">
        <f t="shared" si="0"/>
        <v>20.309510869565219</v>
      </c>
      <c r="D31" s="214"/>
      <c r="E31" s="222"/>
      <c r="F31" s="220"/>
      <c r="G31" s="221">
        <v>22</v>
      </c>
      <c r="H31" s="188">
        <v>25333.465500000002</v>
      </c>
      <c r="I31" s="218"/>
      <c r="J31" s="23"/>
      <c r="K31" s="7"/>
    </row>
    <row r="32" spans="1:11" ht="18.75">
      <c r="A32" s="114">
        <v>23</v>
      </c>
      <c r="B32" s="115">
        <v>22870.05</v>
      </c>
      <c r="C32" s="213">
        <f t="shared" si="0"/>
        <v>20.715624999999999</v>
      </c>
      <c r="D32" s="214"/>
      <c r="E32" s="222"/>
      <c r="F32" s="220"/>
      <c r="G32" s="221">
        <v>23</v>
      </c>
      <c r="H32" s="188">
        <v>26021.094750000004</v>
      </c>
      <c r="I32" s="218"/>
      <c r="J32" s="23"/>
      <c r="K32" s="7"/>
    </row>
    <row r="33" spans="1:11" ht="18.75">
      <c r="A33" s="114">
        <v>24</v>
      </c>
      <c r="B33" s="115">
        <v>23327.85</v>
      </c>
      <c r="C33" s="213">
        <f t="shared" si="0"/>
        <v>21.130298913043479</v>
      </c>
      <c r="D33" s="214"/>
      <c r="E33" s="223"/>
      <c r="F33" s="220"/>
      <c r="G33" s="221">
        <v>24</v>
      </c>
      <c r="H33" s="188">
        <v>26729.561249999999</v>
      </c>
      <c r="I33" s="218"/>
      <c r="J33" s="23"/>
      <c r="K33" s="7"/>
    </row>
    <row r="34" spans="1:11" ht="18.75">
      <c r="A34" s="114">
        <v>25</v>
      </c>
      <c r="B34" s="115">
        <v>23794.05</v>
      </c>
      <c r="C34" s="213">
        <f t="shared" si="0"/>
        <v>21.552581521739128</v>
      </c>
      <c r="D34" s="214"/>
      <c r="E34" s="222"/>
      <c r="F34" s="220"/>
      <c r="G34" s="221">
        <v>25</v>
      </c>
      <c r="H34" s="188">
        <v>27457.707375000002</v>
      </c>
      <c r="I34" s="218"/>
      <c r="J34" s="23"/>
      <c r="K34" s="7"/>
    </row>
    <row r="35" spans="1:11" ht="18.75">
      <c r="A35" s="114">
        <v>26</v>
      </c>
      <c r="B35" s="115">
        <v>24269.7</v>
      </c>
      <c r="C35" s="213">
        <f t="shared" si="0"/>
        <v>21.983423913043481</v>
      </c>
      <c r="D35" s="214"/>
      <c r="E35" s="222"/>
      <c r="F35" s="220"/>
      <c r="G35" s="221">
        <v>26</v>
      </c>
      <c r="H35" s="188">
        <v>28209.006000000001</v>
      </c>
      <c r="I35" s="218"/>
      <c r="J35" s="23"/>
      <c r="K35" s="7"/>
    </row>
    <row r="36" spans="1:11" ht="18.75">
      <c r="A36" s="114">
        <v>27</v>
      </c>
      <c r="B36" s="117">
        <v>24754.799999999999</v>
      </c>
      <c r="C36" s="189">
        <f t="shared" si="0"/>
        <v>22.422826086956519</v>
      </c>
      <c r="D36" s="214"/>
      <c r="E36" s="222"/>
      <c r="F36" s="220"/>
      <c r="G36" s="221">
        <v>27</v>
      </c>
      <c r="H36" s="188">
        <v>28982.299499999997</v>
      </c>
      <c r="I36" s="218"/>
      <c r="J36" s="23"/>
      <c r="K36" s="7"/>
    </row>
    <row r="37" spans="1:11" ht="18.75">
      <c r="A37" s="114">
        <v>28</v>
      </c>
      <c r="B37" s="224">
        <v>25250.400000000001</v>
      </c>
      <c r="C37" s="225">
        <f t="shared" si="0"/>
        <v>22.871739130434786</v>
      </c>
      <c r="D37" s="214"/>
      <c r="E37" s="222"/>
      <c r="F37" s="220"/>
      <c r="G37" s="221">
        <v>28</v>
      </c>
      <c r="H37" s="188">
        <v>29776.430249999998</v>
      </c>
      <c r="I37" s="218"/>
      <c r="J37" s="23"/>
      <c r="K37" s="7"/>
    </row>
    <row r="38" spans="1:11" ht="18.75">
      <c r="A38" s="114">
        <v>29</v>
      </c>
      <c r="B38" s="226">
        <v>25755.45</v>
      </c>
      <c r="C38" s="225">
        <f>SUM(B38/184)/6</f>
        <v>23.329211956521743</v>
      </c>
      <c r="D38" s="214"/>
      <c r="E38" s="222"/>
      <c r="F38" s="220"/>
      <c r="G38" s="221">
        <v>29</v>
      </c>
      <c r="H38" s="188">
        <v>30598.343999999997</v>
      </c>
      <c r="I38" s="218"/>
      <c r="J38" s="23"/>
      <c r="K38" s="7"/>
    </row>
    <row r="39" spans="1:11" ht="18.75">
      <c r="A39" s="114">
        <v>30</v>
      </c>
      <c r="B39" s="227">
        <v>26271</v>
      </c>
      <c r="C39" s="225">
        <f t="shared" ref="C39:C46" si="1">SUM(B39/184)/6</f>
        <v>23.79619565217391</v>
      </c>
      <c r="D39" s="214"/>
      <c r="E39" s="222"/>
      <c r="F39" s="220"/>
      <c r="G39" s="221">
        <v>30</v>
      </c>
      <c r="H39" s="188">
        <v>31444.567875000001</v>
      </c>
      <c r="I39" s="218"/>
      <c r="J39" s="23"/>
      <c r="K39" s="7"/>
    </row>
    <row r="40" spans="1:11" ht="18.75">
      <c r="A40" s="114" t="s">
        <v>14</v>
      </c>
      <c r="B40" s="228">
        <v>26796</v>
      </c>
      <c r="C40" s="225">
        <f t="shared" si="1"/>
        <v>24.271739130434781</v>
      </c>
      <c r="D40" s="214"/>
      <c r="E40" s="222"/>
      <c r="F40" s="220"/>
      <c r="G40" s="221" t="s">
        <v>14</v>
      </c>
      <c r="H40" s="188">
        <v>32312.786625000001</v>
      </c>
      <c r="I40" s="218"/>
      <c r="J40" s="23"/>
      <c r="K40" s="7"/>
    </row>
    <row r="41" spans="1:11" ht="18.75">
      <c r="A41" s="114" t="s">
        <v>186</v>
      </c>
      <c r="B41" s="167">
        <v>27331.5</v>
      </c>
      <c r="C41" s="225">
        <f t="shared" si="1"/>
        <v>24.756793478260871</v>
      </c>
      <c r="D41" s="246"/>
      <c r="E41" s="213"/>
      <c r="F41" s="247"/>
      <c r="G41" s="221" t="s">
        <v>186</v>
      </c>
      <c r="H41" s="188">
        <v>33209.946000000004</v>
      </c>
      <c r="I41" s="218"/>
      <c r="J41" s="23"/>
      <c r="K41" s="7"/>
    </row>
    <row r="42" spans="1:11" ht="18.75">
      <c r="A42" s="114" t="s">
        <v>187</v>
      </c>
      <c r="B42" s="167">
        <v>28906.5</v>
      </c>
      <c r="C42" s="225">
        <f t="shared" si="1"/>
        <v>26.18342391304348</v>
      </c>
      <c r="D42" s="246"/>
      <c r="E42" s="213"/>
      <c r="F42" s="247"/>
      <c r="G42" s="221" t="s">
        <v>187</v>
      </c>
      <c r="H42" s="188">
        <v>34130.257875000003</v>
      </c>
      <c r="I42" s="218"/>
      <c r="J42" s="23"/>
      <c r="K42" s="7"/>
    </row>
    <row r="43" spans="1:11" ht="18.75">
      <c r="A43" s="114" t="s">
        <v>188</v>
      </c>
      <c r="B43" s="167">
        <v>30481.5</v>
      </c>
      <c r="C43" s="225">
        <f t="shared" si="1"/>
        <v>27.61005434782609</v>
      </c>
      <c r="D43" s="246"/>
      <c r="E43" s="213"/>
      <c r="F43" s="247"/>
      <c r="G43" s="221" t="s">
        <v>188</v>
      </c>
      <c r="H43" s="188">
        <v>37185.045030000001</v>
      </c>
      <c r="I43" s="218"/>
      <c r="J43" s="23"/>
      <c r="K43" s="7"/>
    </row>
    <row r="44" spans="1:11" ht="18.75">
      <c r="A44" s="114" t="s">
        <v>189</v>
      </c>
      <c r="B44" s="117">
        <v>32056.5</v>
      </c>
      <c r="C44" s="225">
        <f t="shared" si="1"/>
        <v>29.036684782608699</v>
      </c>
      <c r="D44" s="246"/>
      <c r="E44" s="213"/>
      <c r="F44" s="114"/>
      <c r="G44" s="221" t="s">
        <v>189</v>
      </c>
      <c r="H44" s="229">
        <v>38921.482529999994</v>
      </c>
      <c r="I44" s="218"/>
      <c r="J44" s="23"/>
    </row>
    <row r="45" spans="1:11" ht="18.75">
      <c r="A45" s="114" t="s">
        <v>190</v>
      </c>
      <c r="B45" s="117">
        <v>33631.5</v>
      </c>
      <c r="C45" s="225">
        <f t="shared" si="1"/>
        <v>30.463315217391301</v>
      </c>
      <c r="D45" s="246"/>
      <c r="E45" s="213"/>
      <c r="F45" s="114"/>
      <c r="G45" s="221" t="s">
        <v>190</v>
      </c>
      <c r="H45" s="229">
        <v>40657.920029999994</v>
      </c>
      <c r="I45" s="218"/>
      <c r="J45" s="23"/>
    </row>
    <row r="46" spans="1:11" ht="18.75">
      <c r="A46" s="114" t="s">
        <v>191</v>
      </c>
      <c r="B46" s="167">
        <v>35206.5</v>
      </c>
      <c r="C46" s="225">
        <f t="shared" si="1"/>
        <v>31.88994565217391</v>
      </c>
      <c r="D46" s="246"/>
      <c r="E46" s="213"/>
      <c r="F46" s="114"/>
      <c r="G46" s="221" t="s">
        <v>191</v>
      </c>
      <c r="H46" s="229">
        <v>42394.357529999994</v>
      </c>
      <c r="I46" s="218"/>
      <c r="J46" s="23"/>
    </row>
    <row r="47" spans="1:11" ht="18.75">
      <c r="A47" s="230"/>
      <c r="B47" s="231"/>
      <c r="C47" s="232"/>
      <c r="D47" s="245"/>
      <c r="E47" s="233"/>
      <c r="F47" s="234"/>
      <c r="G47" s="235"/>
      <c r="H47" s="236"/>
      <c r="I47" s="237"/>
      <c r="J47" s="25"/>
    </row>
    <row r="48" spans="1:11" ht="18.75">
      <c r="A48" s="380" t="s">
        <v>220</v>
      </c>
      <c r="B48" s="380"/>
      <c r="C48" s="380"/>
      <c r="D48" s="380"/>
      <c r="E48" s="139"/>
      <c r="F48" s="238"/>
      <c r="G48" s="238"/>
      <c r="H48" s="239"/>
      <c r="I48" s="240"/>
      <c r="J48" s="26"/>
    </row>
    <row r="49" spans="1:11" ht="18.75">
      <c r="A49" s="123"/>
      <c r="B49" s="231"/>
      <c r="C49" s="232"/>
      <c r="D49" s="235"/>
      <c r="E49" s="241"/>
      <c r="F49" s="242"/>
      <c r="G49" s="123"/>
      <c r="H49" s="243"/>
      <c r="I49" s="244"/>
    </row>
    <row r="50" spans="1:11" ht="46.5" customHeight="1">
      <c r="A50" s="385" t="s">
        <v>195</v>
      </c>
      <c r="B50" s="385"/>
      <c r="C50" s="385"/>
      <c r="D50" s="385"/>
      <c r="E50" s="385"/>
      <c r="F50" s="385"/>
      <c r="G50" s="385"/>
      <c r="H50" s="385"/>
      <c r="I50" s="385"/>
      <c r="J50" s="85"/>
      <c r="K50" s="85"/>
    </row>
    <row r="51" spans="1:11" ht="24" customHeight="1">
      <c r="A51" s="86"/>
      <c r="B51" s="28"/>
      <c r="C51" s="29"/>
      <c r="D51" s="86"/>
      <c r="E51" s="86"/>
      <c r="F51" s="86"/>
      <c r="G51" s="86"/>
      <c r="H51" s="86"/>
      <c r="I51" s="86"/>
      <c r="J51" s="86"/>
      <c r="K51" s="86"/>
    </row>
    <row r="52" spans="1:11">
      <c r="B52" s="28"/>
      <c r="C52" s="29"/>
    </row>
    <row r="53" spans="1:11">
      <c r="B53" s="28"/>
      <c r="C53" s="29"/>
    </row>
    <row r="54" spans="1:11">
      <c r="B54" s="28"/>
      <c r="C54" s="29"/>
    </row>
    <row r="55" spans="1:11">
      <c r="A55" s="6"/>
      <c r="B55" s="28"/>
      <c r="C55" s="29"/>
      <c r="F55" s="6"/>
      <c r="G55" s="6"/>
      <c r="H55" s="6"/>
      <c r="I55" s="27"/>
      <c r="J55" s="6"/>
    </row>
    <row r="56" spans="1:11">
      <c r="A56" s="6"/>
      <c r="B56" s="28"/>
      <c r="C56" s="29"/>
      <c r="E56" s="6"/>
      <c r="F56" s="2"/>
      <c r="G56" s="2"/>
      <c r="I56" s="28"/>
      <c r="J56" s="2"/>
    </row>
    <row r="57" spans="1:11">
      <c r="A57" s="2"/>
      <c r="B57" s="28"/>
      <c r="C57" s="29"/>
      <c r="D57" s="2"/>
      <c r="E57" s="30"/>
      <c r="F57" s="2"/>
      <c r="G57" s="2"/>
      <c r="I57" s="28"/>
      <c r="J57" s="2"/>
    </row>
    <row r="58" spans="1:11">
      <c r="A58" s="28"/>
      <c r="B58" s="28"/>
      <c r="C58" s="29"/>
      <c r="D58" s="7"/>
      <c r="E58" s="30"/>
      <c r="F58" s="2"/>
      <c r="G58" s="2"/>
      <c r="I58" s="28"/>
      <c r="J58" s="2"/>
    </row>
    <row r="59" spans="1:11">
      <c r="A59" s="28"/>
      <c r="B59" s="28"/>
      <c r="C59" s="29"/>
      <c r="D59" s="7"/>
      <c r="E59" s="30"/>
      <c r="F59" s="2"/>
      <c r="G59" s="2"/>
      <c r="I59" s="28"/>
      <c r="J59" s="2"/>
    </row>
    <row r="60" spans="1:11">
      <c r="A60" s="28"/>
      <c r="B60" s="28"/>
      <c r="C60" s="29"/>
      <c r="D60" s="7"/>
      <c r="E60" s="33"/>
      <c r="F60" s="34"/>
      <c r="G60" s="34"/>
      <c r="H60" s="34"/>
      <c r="I60" s="35"/>
      <c r="J60" s="34"/>
    </row>
    <row r="61" spans="1:11">
      <c r="A61" s="28"/>
      <c r="B61" s="28"/>
      <c r="C61" s="29"/>
      <c r="D61" s="32"/>
      <c r="E61" s="30"/>
      <c r="F61" s="2"/>
      <c r="G61" s="2"/>
      <c r="I61" s="28"/>
      <c r="J61" s="2"/>
    </row>
    <row r="62" spans="1:11">
      <c r="A62" s="28"/>
      <c r="B62" s="28"/>
      <c r="C62" s="29"/>
      <c r="D62" s="7"/>
      <c r="E62" s="30"/>
      <c r="F62" s="2"/>
      <c r="G62" s="2"/>
      <c r="I62" s="28"/>
      <c r="J62" s="2"/>
    </row>
    <row r="63" spans="1:11">
      <c r="A63" s="28"/>
      <c r="B63" s="28"/>
      <c r="C63" s="31"/>
      <c r="D63" s="7"/>
      <c r="E63" s="30"/>
      <c r="F63" s="2"/>
      <c r="G63" s="2"/>
      <c r="I63" s="28"/>
      <c r="J63" s="2"/>
    </row>
    <row r="64" spans="1:11">
      <c r="A64" s="28"/>
      <c r="B64" s="28"/>
      <c r="C64" s="29"/>
      <c r="D64" s="7"/>
      <c r="E64" s="30"/>
      <c r="F64" s="34"/>
      <c r="G64" s="34"/>
      <c r="H64" s="34"/>
      <c r="I64" s="35"/>
      <c r="J64" s="34"/>
    </row>
    <row r="65" spans="1:10">
      <c r="A65" s="28"/>
      <c r="B65" s="28"/>
      <c r="C65" s="29"/>
      <c r="D65" s="7"/>
      <c r="E65" s="30"/>
      <c r="F65" s="2"/>
      <c r="G65" s="2"/>
      <c r="I65" s="28"/>
      <c r="J65" s="2"/>
    </row>
    <row r="66" spans="1:10">
      <c r="A66" s="28"/>
      <c r="B66" s="28"/>
      <c r="C66" s="29"/>
      <c r="D66" s="7"/>
      <c r="E66" s="30"/>
      <c r="F66" s="2"/>
      <c r="G66" s="2"/>
      <c r="I66" s="28"/>
      <c r="J66" s="2"/>
    </row>
    <row r="67" spans="1:10">
      <c r="A67" s="28"/>
      <c r="B67" s="28"/>
      <c r="C67" s="29"/>
      <c r="D67" s="7"/>
      <c r="E67" s="30"/>
      <c r="F67" s="2"/>
      <c r="G67" s="2"/>
      <c r="I67" s="28"/>
      <c r="J67" s="2"/>
    </row>
    <row r="68" spans="1:10">
      <c r="A68" s="28"/>
      <c r="B68" s="28"/>
      <c r="C68" s="29"/>
      <c r="D68" s="7"/>
      <c r="E68" s="30"/>
      <c r="F68" s="34"/>
      <c r="G68" s="34"/>
      <c r="H68" s="34"/>
      <c r="I68" s="35"/>
      <c r="J68" s="34"/>
    </row>
    <row r="69" spans="1:10">
      <c r="A69" s="28"/>
      <c r="B69" s="28"/>
      <c r="C69" s="29"/>
      <c r="D69" s="7"/>
      <c r="E69" s="30"/>
      <c r="F69" s="2"/>
      <c r="G69" s="2"/>
      <c r="I69" s="28"/>
      <c r="J69" s="2"/>
    </row>
    <row r="70" spans="1:10">
      <c r="A70" s="28"/>
      <c r="B70" s="28"/>
      <c r="C70" s="29"/>
      <c r="D70" s="7"/>
      <c r="E70" s="30"/>
      <c r="F70" s="2"/>
      <c r="G70" s="2"/>
      <c r="I70" s="28"/>
      <c r="J70" s="2"/>
    </row>
    <row r="71" spans="1:10">
      <c r="A71" s="28"/>
      <c r="B71" s="28"/>
      <c r="C71" s="29"/>
      <c r="D71" s="7"/>
      <c r="E71" s="30"/>
      <c r="F71" s="2"/>
      <c r="G71" s="2"/>
      <c r="I71" s="28"/>
      <c r="J71" s="2"/>
    </row>
    <row r="72" spans="1:10">
      <c r="A72" s="28"/>
      <c r="B72" s="28"/>
      <c r="C72" s="29"/>
      <c r="D72" s="7"/>
      <c r="E72" s="30"/>
      <c r="F72" s="34"/>
      <c r="G72" s="34"/>
      <c r="H72" s="34"/>
      <c r="I72" s="35"/>
      <c r="J72" s="34"/>
    </row>
    <row r="73" spans="1:10">
      <c r="A73" s="28"/>
      <c r="D73" s="7"/>
      <c r="E73" s="33"/>
      <c r="F73" s="2"/>
      <c r="G73" s="2"/>
      <c r="I73" s="28"/>
      <c r="J73" s="2"/>
    </row>
    <row r="74" spans="1:10">
      <c r="A74" s="28"/>
      <c r="D74" s="32"/>
      <c r="E74" s="30"/>
      <c r="F74" s="2"/>
      <c r="G74" s="2"/>
      <c r="I74" s="28"/>
      <c r="J74" s="2"/>
    </row>
    <row r="75" spans="1:10">
      <c r="A75" s="28"/>
      <c r="D75" s="7"/>
      <c r="E75" s="30"/>
      <c r="F75" s="2"/>
      <c r="G75" s="2"/>
      <c r="I75" s="28"/>
      <c r="J75" s="2"/>
    </row>
    <row r="76" spans="1:10">
      <c r="A76" s="28"/>
      <c r="D76" s="7"/>
      <c r="E76" s="30"/>
      <c r="F76" s="34"/>
      <c r="G76" s="34"/>
      <c r="H76" s="34"/>
      <c r="I76" s="35"/>
      <c r="J76" s="34"/>
    </row>
    <row r="77" spans="1:10">
      <c r="A77" s="28"/>
      <c r="D77" s="7"/>
      <c r="E77" s="30"/>
      <c r="F77" s="2"/>
      <c r="G77" s="2"/>
      <c r="I77" s="28"/>
      <c r="J77" s="2"/>
    </row>
    <row r="78" spans="1:10">
      <c r="A78" s="28"/>
      <c r="D78" s="7"/>
      <c r="E78" s="30"/>
      <c r="F78" s="2"/>
      <c r="G78" s="2"/>
      <c r="I78" s="28"/>
      <c r="J78" s="2"/>
    </row>
    <row r="79" spans="1:10">
      <c r="A79" s="28"/>
      <c r="D79" s="7"/>
      <c r="E79" s="30"/>
      <c r="F79" s="2"/>
      <c r="G79" s="2"/>
      <c r="I79" s="28"/>
      <c r="J79" s="2"/>
    </row>
    <row r="80" spans="1:10">
      <c r="A80" s="28"/>
      <c r="D80" s="7"/>
      <c r="E80" s="30"/>
      <c r="F80" s="34"/>
      <c r="G80" s="34"/>
      <c r="H80" s="34"/>
      <c r="I80" s="35"/>
      <c r="J80" s="34"/>
    </row>
    <row r="81" spans="1:10">
      <c r="A81" s="28"/>
      <c r="D81" s="7"/>
      <c r="E81" s="30"/>
      <c r="F81" s="2"/>
      <c r="G81" s="2"/>
      <c r="I81" s="28"/>
      <c r="J81" s="2"/>
    </row>
    <row r="82" spans="1:10">
      <c r="A82" s="28"/>
      <c r="D82" s="7"/>
      <c r="E82" s="30"/>
      <c r="F82" s="2"/>
      <c r="G82" s="2"/>
      <c r="I82" s="28"/>
      <c r="J82" s="2"/>
    </row>
    <row r="83" spans="1:10">
      <c r="A83" s="28"/>
      <c r="D83" s="7"/>
    </row>
    <row r="97" spans="1:10">
      <c r="C97" s="22"/>
    </row>
    <row r="98" spans="1:10">
      <c r="B98" s="2"/>
      <c r="C98" s="22"/>
    </row>
    <row r="107" spans="1:10">
      <c r="E107" s="6"/>
      <c r="F107" s="2"/>
      <c r="G107" s="2"/>
      <c r="I107" s="28"/>
      <c r="J107" s="2"/>
    </row>
    <row r="108" spans="1:10">
      <c r="D108" s="2"/>
    </row>
    <row r="109" spans="1:10">
      <c r="A109" s="2"/>
      <c r="D109" s="2"/>
    </row>
    <row r="112" spans="1:10">
      <c r="C112" s="31"/>
    </row>
    <row r="122" spans="3:10">
      <c r="E122" s="33"/>
      <c r="F122" s="36"/>
      <c r="G122" s="36"/>
      <c r="H122" s="37"/>
      <c r="I122" s="32"/>
      <c r="J122" s="36"/>
    </row>
    <row r="123" spans="3:10">
      <c r="D123" s="32"/>
    </row>
    <row r="124" spans="3:10">
      <c r="C124" s="31"/>
    </row>
    <row r="134" spans="4:10">
      <c r="E134" s="33"/>
      <c r="F134" s="36"/>
      <c r="G134" s="36"/>
      <c r="H134" s="37"/>
      <c r="I134" s="32"/>
      <c r="J134" s="36"/>
    </row>
    <row r="135" spans="4:10">
      <c r="D135" s="32"/>
    </row>
    <row r="150" spans="2:10">
      <c r="C150" s="22"/>
    </row>
    <row r="151" spans="2:10">
      <c r="B151" s="2"/>
      <c r="C151" s="22"/>
    </row>
    <row r="160" spans="2:10">
      <c r="E160" s="6"/>
      <c r="F160" s="2"/>
      <c r="G160" s="2"/>
      <c r="I160" s="28"/>
      <c r="J160" s="2"/>
    </row>
    <row r="161" spans="1:10">
      <c r="D161" s="2"/>
    </row>
    <row r="162" spans="1:10">
      <c r="A162" s="2"/>
      <c r="D162" s="2"/>
    </row>
    <row r="163" spans="1:10">
      <c r="C163" s="31"/>
    </row>
    <row r="164" spans="1:10">
      <c r="C164" s="21"/>
    </row>
    <row r="165" spans="1:10">
      <c r="C165" s="31"/>
    </row>
    <row r="166" spans="1:10">
      <c r="C166"/>
    </row>
    <row r="167" spans="1:10">
      <c r="C167"/>
    </row>
    <row r="168" spans="1:10">
      <c r="C168"/>
    </row>
    <row r="169" spans="1:10">
      <c r="C169"/>
    </row>
    <row r="170" spans="1:10">
      <c r="C170"/>
    </row>
    <row r="171" spans="1:10">
      <c r="C171"/>
    </row>
    <row r="172" spans="1:10">
      <c r="C172"/>
    </row>
    <row r="173" spans="1:10">
      <c r="C173"/>
      <c r="E173" s="33"/>
      <c r="F173" s="36"/>
      <c r="G173" s="36"/>
      <c r="H173" s="37"/>
      <c r="I173" s="32"/>
      <c r="J173" s="36"/>
    </row>
    <row r="174" spans="1:10">
      <c r="C174"/>
      <c r="D174" s="32"/>
      <c r="E174" s="3"/>
      <c r="F174" s="5"/>
      <c r="G174" s="5"/>
      <c r="H174" s="4"/>
      <c r="I174" s="32"/>
      <c r="J174" s="5"/>
    </row>
    <row r="175" spans="1:10">
      <c r="C175"/>
      <c r="D175" s="5"/>
      <c r="E175" s="33"/>
      <c r="F175" s="36"/>
      <c r="G175" s="36"/>
      <c r="H175" s="37"/>
      <c r="I175" s="32"/>
      <c r="J175" s="36"/>
    </row>
    <row r="176" spans="1:10">
      <c r="C176"/>
      <c r="D176" s="32"/>
      <c r="E176"/>
      <c r="H176"/>
      <c r="I176"/>
    </row>
    <row r="177" spans="3:9">
      <c r="C177"/>
      <c r="E177"/>
      <c r="H177"/>
      <c r="I177"/>
    </row>
    <row r="178" spans="3:9">
      <c r="E178"/>
      <c r="H178"/>
      <c r="I178"/>
    </row>
    <row r="179" spans="3:9">
      <c r="E179"/>
      <c r="H179"/>
      <c r="I179"/>
    </row>
    <row r="180" spans="3:9">
      <c r="E180"/>
      <c r="H180"/>
      <c r="I180"/>
    </row>
    <row r="181" spans="3:9">
      <c r="E181"/>
      <c r="H181"/>
      <c r="I181"/>
    </row>
    <row r="182" spans="3:9">
      <c r="E182"/>
      <c r="H182"/>
      <c r="I182"/>
    </row>
    <row r="183" spans="3:9">
      <c r="E183"/>
      <c r="H183"/>
      <c r="I183"/>
    </row>
    <row r="184" spans="3:9">
      <c r="E184"/>
      <c r="H184"/>
      <c r="I184"/>
    </row>
    <row r="185" spans="3:9">
      <c r="E185"/>
      <c r="H185"/>
      <c r="I185"/>
    </row>
    <row r="186" spans="3:9">
      <c r="E186"/>
      <c r="H186"/>
      <c r="I186"/>
    </row>
    <row r="187" spans="3:9">
      <c r="E187"/>
      <c r="H187"/>
      <c r="I187"/>
    </row>
    <row r="202" spans="2:3">
      <c r="C202" s="22"/>
    </row>
    <row r="203" spans="2:3">
      <c r="B203" s="2"/>
      <c r="C203" s="22"/>
    </row>
    <row r="212" spans="1:10">
      <c r="E212" s="6"/>
      <c r="F212" s="2"/>
      <c r="G212" s="2"/>
      <c r="I212" s="28"/>
      <c r="J212" s="2"/>
    </row>
    <row r="213" spans="1:10">
      <c r="D213" s="2"/>
    </row>
    <row r="214" spans="1:10">
      <c r="A214" s="2"/>
      <c r="D214" s="2"/>
    </row>
    <row r="217" spans="1:10">
      <c r="C217" s="31"/>
    </row>
    <row r="227" spans="4:10">
      <c r="E227" s="33"/>
      <c r="F227" s="36"/>
      <c r="G227" s="36"/>
      <c r="H227" s="37"/>
      <c r="I227" s="32"/>
      <c r="J227" s="36"/>
    </row>
    <row r="228" spans="4:10">
      <c r="D228" s="32"/>
    </row>
    <row r="254" spans="2:3">
      <c r="C254" s="22"/>
    </row>
    <row r="255" spans="2:3">
      <c r="B255" s="2"/>
      <c r="C255" s="22"/>
    </row>
    <row r="264" spans="1:10">
      <c r="E264" s="6"/>
      <c r="F264" s="2"/>
      <c r="G264" s="2"/>
      <c r="I264" s="28"/>
      <c r="J264" s="2"/>
    </row>
    <row r="265" spans="1:10">
      <c r="D265" s="2"/>
    </row>
    <row r="266" spans="1:10">
      <c r="A266" s="2"/>
      <c r="D266" s="2"/>
      <c r="F266" s="7"/>
      <c r="G266" s="7"/>
      <c r="H266" s="28"/>
      <c r="J266" s="7"/>
    </row>
    <row r="267" spans="1:10">
      <c r="F267" s="7"/>
      <c r="G267" s="7"/>
      <c r="H267" s="28"/>
      <c r="J267" s="7"/>
    </row>
    <row r="268" spans="1:10">
      <c r="F268" s="7"/>
      <c r="G268" s="7"/>
      <c r="H268" s="28"/>
      <c r="J268" s="7"/>
    </row>
    <row r="269" spans="1:10">
      <c r="F269" s="7"/>
      <c r="G269" s="7"/>
      <c r="H269" s="28"/>
      <c r="J269" s="7"/>
    </row>
    <row r="270" spans="1:10">
      <c r="F270" s="7"/>
      <c r="G270" s="7"/>
      <c r="H270" s="28"/>
      <c r="J270" s="7"/>
    </row>
    <row r="271" spans="1:10">
      <c r="F271" s="7"/>
      <c r="G271" s="7"/>
      <c r="H271" s="28"/>
      <c r="J271" s="7"/>
    </row>
    <row r="272" spans="1:10">
      <c r="F272" s="7"/>
      <c r="G272" s="7"/>
      <c r="H272" s="28"/>
      <c r="J272" s="7"/>
    </row>
    <row r="273" spans="1:10">
      <c r="F273" s="7"/>
      <c r="G273" s="7"/>
      <c r="H273" s="28"/>
      <c r="J273" s="7"/>
    </row>
    <row r="274" spans="1:10">
      <c r="F274" s="7"/>
      <c r="G274" s="7"/>
      <c r="H274" s="28"/>
      <c r="J274" s="7"/>
    </row>
    <row r="275" spans="1:10">
      <c r="B275" s="4"/>
      <c r="C275" s="31"/>
      <c r="F275" s="7"/>
      <c r="G275" s="7"/>
      <c r="H275" s="28"/>
      <c r="J275" s="7"/>
    </row>
    <row r="276" spans="1:10">
      <c r="F276" s="7"/>
      <c r="G276" s="7"/>
      <c r="H276" s="28"/>
      <c r="J276" s="7"/>
    </row>
    <row r="277" spans="1:10">
      <c r="F277" s="7"/>
      <c r="G277" s="7"/>
      <c r="H277" s="28"/>
      <c r="J277" s="7"/>
    </row>
    <row r="278" spans="1:10">
      <c r="F278" s="7"/>
      <c r="G278" s="7"/>
      <c r="H278" s="28"/>
      <c r="J278" s="7"/>
    </row>
    <row r="279" spans="1:10">
      <c r="F279" s="7"/>
      <c r="G279" s="7"/>
      <c r="H279" s="28"/>
      <c r="J279" s="7"/>
    </row>
    <row r="280" spans="1:10">
      <c r="F280" s="7"/>
      <c r="G280" s="7"/>
      <c r="H280" s="28"/>
      <c r="J280" s="7"/>
    </row>
    <row r="281" spans="1:10">
      <c r="F281" s="7"/>
      <c r="G281" s="7"/>
      <c r="H281" s="28"/>
      <c r="J281" s="7"/>
    </row>
    <row r="282" spans="1:10">
      <c r="F282" s="7"/>
      <c r="G282" s="7"/>
      <c r="H282" s="28"/>
      <c r="J282" s="7"/>
    </row>
    <row r="283" spans="1:10">
      <c r="F283" s="7"/>
      <c r="G283" s="7"/>
      <c r="H283" s="28"/>
      <c r="J283" s="7"/>
    </row>
    <row r="284" spans="1:10">
      <c r="F284" s="7"/>
      <c r="G284" s="7"/>
      <c r="H284" s="28"/>
      <c r="J284" s="7"/>
    </row>
    <row r="285" spans="1:10">
      <c r="E285" s="33"/>
      <c r="F285" s="36"/>
      <c r="G285" s="36"/>
      <c r="H285" s="37"/>
      <c r="I285" s="32"/>
      <c r="J285" s="36"/>
    </row>
    <row r="286" spans="1:10">
      <c r="A286" s="4"/>
      <c r="D286" s="32"/>
      <c r="F286" s="7"/>
      <c r="G286" s="7"/>
      <c r="H286" s="28"/>
      <c r="J286" s="7"/>
    </row>
    <row r="287" spans="1:10">
      <c r="F287" s="7"/>
      <c r="G287" s="7"/>
      <c r="H287" s="28"/>
      <c r="J287" s="7"/>
    </row>
    <row r="288" spans="1:10">
      <c r="F288" s="7"/>
      <c r="G288" s="7"/>
      <c r="H288" s="28"/>
      <c r="J288" s="7"/>
    </row>
    <row r="289" spans="6:10">
      <c r="F289" s="7"/>
      <c r="G289" s="7"/>
      <c r="H289" s="28"/>
      <c r="J289" s="7"/>
    </row>
    <row r="290" spans="6:10">
      <c r="F290" s="7"/>
      <c r="G290" s="7"/>
      <c r="H290" s="28"/>
      <c r="J290" s="7"/>
    </row>
    <row r="291" spans="6:10">
      <c r="F291" s="7"/>
      <c r="G291" s="7"/>
      <c r="H291" s="28"/>
      <c r="J291" s="7"/>
    </row>
  </sheetData>
  <mergeCells count="9">
    <mergeCell ref="A50:I50"/>
    <mergeCell ref="A48:D48"/>
    <mergeCell ref="A1:I4"/>
    <mergeCell ref="A6:D6"/>
    <mergeCell ref="A7:D7"/>
    <mergeCell ref="A5:D5"/>
    <mergeCell ref="F5:I5"/>
    <mergeCell ref="F6:I6"/>
    <mergeCell ref="F7:I7"/>
  </mergeCells>
  <phoneticPr fontId="12" type="noConversion"/>
  <printOptions horizontalCentered="1" verticalCentered="1"/>
  <pageMargins left="0.75" right="0.75" top="0.5" bottom="0.5" header="0.5" footer="0.5"/>
  <pageSetup paperSize="5" scale="56" firstPageNumber="34" orientation="landscape" useFirstPageNumber="1" r:id="rId1"/>
  <headerFooter scaleWithDoc="0">
    <oddHeader>&amp;R&amp;"Times New Roman,Regular" &amp;K00000034</oddHeader>
    <oddFooter xml:space="preserve">&amp;L&amp;"Calibri,Regular"&amp;K000000 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Layout" topLeftCell="A2" zoomScaleNormal="100" workbookViewId="0">
      <selection activeCell="A11" sqref="A11:C11"/>
    </sheetView>
  </sheetViews>
  <sheetFormatPr defaultColWidth="11.125" defaultRowHeight="15.75"/>
  <cols>
    <col min="3" max="3" width="17.5" customWidth="1"/>
  </cols>
  <sheetData>
    <row r="1" spans="1:5" ht="53.1" customHeight="1">
      <c r="A1" s="391" t="s">
        <v>234</v>
      </c>
      <c r="B1" s="391"/>
      <c r="C1" s="391"/>
      <c r="D1" s="391"/>
      <c r="E1" s="391"/>
    </row>
    <row r="2" spans="1:5" ht="18.75">
      <c r="A2" s="248" t="s">
        <v>0</v>
      </c>
      <c r="B2" s="248" t="s">
        <v>172</v>
      </c>
      <c r="C2" s="248" t="s">
        <v>1</v>
      </c>
      <c r="D2" s="249" t="s">
        <v>173</v>
      </c>
      <c r="E2" s="97"/>
    </row>
    <row r="3" spans="1:5" ht="18.75">
      <c r="A3" s="248">
        <v>0</v>
      </c>
      <c r="B3" s="248" t="s">
        <v>174</v>
      </c>
      <c r="C3" s="250">
        <v>17804</v>
      </c>
      <c r="D3" s="251">
        <f>C3/180</f>
        <v>98.911111111111111</v>
      </c>
      <c r="E3" s="252"/>
    </row>
    <row r="4" spans="1:5" ht="18.75">
      <c r="A4" s="248">
        <v>1</v>
      </c>
      <c r="B4" s="253" t="s">
        <v>175</v>
      </c>
      <c r="C4" s="250">
        <v>18157</v>
      </c>
      <c r="D4" s="251">
        <f>C4/180</f>
        <v>100.87222222222222</v>
      </c>
      <c r="E4" s="252"/>
    </row>
    <row r="5" spans="1:5" ht="18.75">
      <c r="A5" s="248">
        <v>2</v>
      </c>
      <c r="B5" s="253" t="s">
        <v>176</v>
      </c>
      <c r="C5" s="250">
        <v>18519</v>
      </c>
      <c r="D5" s="251">
        <f>C5/180</f>
        <v>102.88333333333334</v>
      </c>
      <c r="E5" s="252"/>
    </row>
    <row r="6" spans="1:5" ht="18.75">
      <c r="A6" s="248">
        <v>3</v>
      </c>
      <c r="B6" s="253" t="s">
        <v>177</v>
      </c>
      <c r="C6" s="250">
        <v>18896</v>
      </c>
      <c r="D6" s="251">
        <f>C6/180</f>
        <v>104.97777777777777</v>
      </c>
      <c r="E6" s="252"/>
    </row>
    <row r="7" spans="1:5" ht="18.75">
      <c r="A7" s="248">
        <v>4</v>
      </c>
      <c r="B7" s="253" t="s">
        <v>178</v>
      </c>
      <c r="C7" s="250">
        <v>19273</v>
      </c>
      <c r="D7" s="251">
        <f>C7/180</f>
        <v>107.07222222222222</v>
      </c>
      <c r="E7" s="252"/>
    </row>
    <row r="8" spans="1:5" ht="36" customHeight="1">
      <c r="A8" s="389" t="s">
        <v>179</v>
      </c>
      <c r="B8" s="389"/>
      <c r="C8" s="389"/>
      <c r="D8" s="389"/>
      <c r="E8" s="254"/>
    </row>
    <row r="9" spans="1:5" ht="24.95" customHeight="1">
      <c r="A9" s="386" t="s">
        <v>180</v>
      </c>
      <c r="B9" s="386"/>
      <c r="C9" s="386"/>
      <c r="D9" s="390">
        <v>87</v>
      </c>
      <c r="E9" s="390"/>
    </row>
    <row r="10" spans="1:5" ht="24.95" customHeight="1">
      <c r="A10" s="386" t="s">
        <v>181</v>
      </c>
      <c r="B10" s="386"/>
      <c r="C10" s="386"/>
      <c r="D10" s="390" t="s">
        <v>221</v>
      </c>
      <c r="E10" s="390"/>
    </row>
    <row r="11" spans="1:5" ht="24.95" customHeight="1">
      <c r="A11" s="386" t="s">
        <v>182</v>
      </c>
      <c r="B11" s="386"/>
      <c r="C11" s="386"/>
      <c r="D11" s="386" t="s">
        <v>221</v>
      </c>
      <c r="E11" s="386"/>
    </row>
    <row r="12" spans="1:5" ht="18.75">
      <c r="A12" s="255"/>
      <c r="B12" s="255"/>
      <c r="C12" s="250"/>
      <c r="D12" s="255"/>
      <c r="E12" s="97"/>
    </row>
    <row r="13" spans="1:5">
      <c r="A13" s="387" t="s">
        <v>235</v>
      </c>
      <c r="B13" s="387"/>
      <c r="C13" s="387"/>
      <c r="D13" s="387"/>
      <c r="E13" s="387"/>
    </row>
    <row r="14" spans="1:5">
      <c r="A14" s="387"/>
      <c r="B14" s="387"/>
      <c r="C14" s="387"/>
      <c r="D14" s="387"/>
      <c r="E14" s="387"/>
    </row>
    <row r="15" spans="1:5">
      <c r="A15" s="387"/>
      <c r="B15" s="387"/>
      <c r="C15" s="387"/>
      <c r="D15" s="387"/>
      <c r="E15" s="387"/>
    </row>
    <row r="16" spans="1:5">
      <c r="A16" s="387"/>
      <c r="B16" s="387"/>
      <c r="C16" s="387"/>
      <c r="D16" s="387"/>
      <c r="E16" s="387"/>
    </row>
    <row r="17" spans="1:5">
      <c r="A17" s="388" t="s">
        <v>183</v>
      </c>
      <c r="B17" s="388"/>
      <c r="C17" s="388"/>
      <c r="D17" s="388"/>
      <c r="E17" s="388"/>
    </row>
    <row r="18" spans="1:5" ht="18" customHeight="1">
      <c r="A18" s="388"/>
      <c r="B18" s="388"/>
      <c r="C18" s="388"/>
      <c r="D18" s="388"/>
      <c r="E18" s="388"/>
    </row>
    <row r="19" spans="1:5">
      <c r="C19" s="79"/>
    </row>
    <row r="20" spans="1:5">
      <c r="C20" s="79"/>
    </row>
    <row r="21" spans="1:5">
      <c r="C21" s="79"/>
    </row>
    <row r="22" spans="1:5">
      <c r="C22" s="79"/>
    </row>
    <row r="23" spans="1:5">
      <c r="C23" s="79"/>
    </row>
    <row r="24" spans="1:5">
      <c r="C24" s="79"/>
    </row>
  </sheetData>
  <mergeCells count="10">
    <mergeCell ref="A1:E1"/>
    <mergeCell ref="A11:C11"/>
    <mergeCell ref="D11:E11"/>
    <mergeCell ref="A13:E16"/>
    <mergeCell ref="A17:E18"/>
    <mergeCell ref="A8:D8"/>
    <mergeCell ref="A9:C9"/>
    <mergeCell ref="D9:E9"/>
    <mergeCell ref="A10:C10"/>
    <mergeCell ref="D10:E10"/>
  </mergeCells>
  <phoneticPr fontId="12" type="noConversion"/>
  <printOptions horizontalCentered="1" verticalCentered="1"/>
  <pageMargins left="0.75" right="0.75" top="1" bottom="1" header="0.5" footer="0.5"/>
  <pageSetup paperSize="5" scale="75" orientation="landscape" r:id="rId1"/>
  <headerFooter scaleWithDoc="0">
    <oddHeader xml:space="preserve">&amp;R&amp;"Times New Roman,Regular"&amp;K000000 35&amp;"Arial,Regular"&amp;14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Layout" topLeftCell="I1" zoomScaleNormal="100" workbookViewId="0">
      <selection activeCell="P8" sqref="P8"/>
    </sheetView>
  </sheetViews>
  <sheetFormatPr defaultColWidth="11.125" defaultRowHeight="15.75"/>
  <cols>
    <col min="1" max="1" width="20" customWidth="1"/>
  </cols>
  <sheetData>
    <row r="1" spans="1:11" ht="20.25">
      <c r="A1" s="143"/>
      <c r="B1" s="377" t="s">
        <v>239</v>
      </c>
      <c r="C1" s="377"/>
      <c r="D1" s="377"/>
      <c r="E1" s="377"/>
      <c r="F1" s="377"/>
      <c r="G1" s="143"/>
      <c r="H1" s="143"/>
      <c r="I1" s="143"/>
      <c r="J1" s="143"/>
      <c r="K1" s="122"/>
    </row>
    <row r="2" spans="1:11" ht="17.25">
      <c r="A2" s="143"/>
      <c r="B2" s="256"/>
      <c r="C2" s="257"/>
      <c r="D2" s="257"/>
      <c r="E2" s="257"/>
      <c r="F2" s="143"/>
      <c r="G2" s="143"/>
      <c r="H2" s="143"/>
      <c r="I2" s="143"/>
      <c r="J2" s="143"/>
      <c r="K2" s="122"/>
    </row>
    <row r="3" spans="1:11" ht="16.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22"/>
    </row>
    <row r="4" spans="1:11" ht="16.5">
      <c r="A4" s="258"/>
      <c r="B4" s="143"/>
      <c r="C4" s="143"/>
      <c r="D4" s="143"/>
      <c r="E4" s="143"/>
      <c r="F4" s="143"/>
      <c r="G4" s="143"/>
      <c r="H4" s="143"/>
      <c r="I4" s="143"/>
      <c r="J4" s="143"/>
      <c r="K4" s="122"/>
    </row>
    <row r="5" spans="1:11" ht="17.25">
      <c r="A5" s="259" t="s">
        <v>16</v>
      </c>
      <c r="B5" s="393" t="s">
        <v>236</v>
      </c>
      <c r="C5" s="393"/>
      <c r="D5" s="393"/>
      <c r="E5" s="393"/>
      <c r="F5" s="393"/>
      <c r="G5" s="393"/>
      <c r="H5" s="393"/>
      <c r="I5" s="393"/>
      <c r="J5" s="393"/>
      <c r="K5" s="393"/>
    </row>
    <row r="6" spans="1:11" ht="17.25">
      <c r="A6" s="259" t="s">
        <v>16</v>
      </c>
      <c r="B6" s="394" t="s">
        <v>237</v>
      </c>
      <c r="C6" s="394"/>
      <c r="D6" s="394"/>
      <c r="E6" s="394"/>
      <c r="F6" s="394"/>
      <c r="G6" s="394"/>
      <c r="H6" s="394"/>
      <c r="I6" s="394"/>
      <c r="J6" s="394"/>
      <c r="K6" s="394"/>
    </row>
    <row r="7" spans="1:11" ht="17.25">
      <c r="A7" s="259" t="s">
        <v>16</v>
      </c>
      <c r="B7" s="395" t="s">
        <v>238</v>
      </c>
      <c r="C7" s="395"/>
      <c r="D7" s="395"/>
      <c r="E7" s="395"/>
      <c r="F7" s="395"/>
      <c r="G7" s="395"/>
      <c r="H7" s="395"/>
      <c r="I7" s="395"/>
      <c r="J7" s="395"/>
      <c r="K7" s="395"/>
    </row>
    <row r="8" spans="1:11" ht="16.5">
      <c r="A8" s="258"/>
      <c r="B8" s="257"/>
      <c r="C8" s="257"/>
      <c r="D8" s="257"/>
      <c r="E8" s="257"/>
      <c r="F8" s="143"/>
      <c r="G8" s="143"/>
      <c r="H8" s="143"/>
      <c r="I8" s="143"/>
      <c r="J8" s="143"/>
      <c r="K8" s="122"/>
    </row>
    <row r="9" spans="1:11" ht="16.5">
      <c r="A9" s="143"/>
      <c r="B9" s="257"/>
      <c r="C9" s="257"/>
      <c r="D9" s="257"/>
      <c r="E9" s="257"/>
      <c r="F9" s="143"/>
      <c r="G9" s="143"/>
      <c r="H9" s="143"/>
      <c r="I9" s="143"/>
      <c r="J9" s="143"/>
      <c r="K9" s="122"/>
    </row>
    <row r="10" spans="1:11" ht="17.25">
      <c r="A10" s="143"/>
      <c r="B10" s="259" t="s">
        <v>17</v>
      </c>
      <c r="C10" s="257"/>
      <c r="D10" s="257"/>
      <c r="E10" s="257"/>
      <c r="F10" s="143"/>
      <c r="G10" s="143"/>
      <c r="H10" s="143"/>
      <c r="I10" s="143"/>
      <c r="J10" s="143"/>
      <c r="K10" s="122"/>
    </row>
    <row r="11" spans="1:11">
      <c r="A11" s="122"/>
      <c r="B11" s="260"/>
      <c r="C11" s="261"/>
      <c r="D11" s="261"/>
      <c r="E11" s="261"/>
      <c r="F11" s="122"/>
      <c r="G11" s="122"/>
      <c r="H11" s="122"/>
      <c r="I11" s="122"/>
      <c r="J11" s="122"/>
      <c r="K11" s="122"/>
    </row>
    <row r="12" spans="1:11">
      <c r="A12" s="122"/>
      <c r="B12" s="260"/>
      <c r="C12" s="261"/>
      <c r="D12" s="261"/>
      <c r="E12" s="261"/>
      <c r="F12" s="122"/>
      <c r="G12" s="122"/>
      <c r="H12" s="122"/>
      <c r="I12" s="122"/>
      <c r="J12" s="122"/>
      <c r="K12" s="122"/>
    </row>
    <row r="13" spans="1:11">
      <c r="A13" s="262"/>
      <c r="B13" s="262"/>
      <c r="C13" s="262"/>
      <c r="D13" s="262"/>
      <c r="E13" s="262"/>
      <c r="F13" s="262"/>
      <c r="G13" s="173"/>
      <c r="H13" s="122"/>
      <c r="I13" s="262"/>
      <c r="J13" s="262"/>
      <c r="K13" s="173"/>
    </row>
    <row r="14" spans="1:11" ht="17.25">
      <c r="A14" s="263" t="s">
        <v>18</v>
      </c>
      <c r="B14" s="256"/>
      <c r="C14" s="256"/>
      <c r="D14" s="256"/>
      <c r="E14" s="256"/>
      <c r="F14" s="262"/>
      <c r="G14" s="173"/>
      <c r="H14" s="122"/>
      <c r="I14" s="262"/>
      <c r="J14" s="262"/>
      <c r="K14" s="173"/>
    </row>
    <row r="15" spans="1:11">
      <c r="A15" s="392" t="s">
        <v>157</v>
      </c>
      <c r="B15" s="392"/>
      <c r="C15" s="392"/>
      <c r="D15" s="392"/>
      <c r="E15" s="392"/>
      <c r="F15" s="392"/>
      <c r="G15" s="392"/>
      <c r="H15" s="392"/>
      <c r="I15" s="392"/>
      <c r="J15" s="392"/>
      <c r="K15" s="122"/>
    </row>
    <row r="16" spans="1:11">
      <c r="A16" s="122"/>
      <c r="B16" s="122"/>
      <c r="C16" s="122"/>
      <c r="D16" s="122"/>
      <c r="E16" s="122"/>
      <c r="F16" s="122"/>
      <c r="G16" s="122"/>
      <c r="H16" s="122"/>
      <c r="I16" s="126"/>
      <c r="J16" s="127"/>
      <c r="K16" s="127"/>
    </row>
    <row r="17" spans="1:11">
      <c r="A17" s="126"/>
      <c r="B17" s="264"/>
      <c r="C17" s="128"/>
      <c r="D17" s="128"/>
      <c r="E17" s="128"/>
      <c r="F17" s="128"/>
      <c r="G17" s="128"/>
      <c r="H17" s="128"/>
      <c r="I17" s="126"/>
      <c r="J17" s="127"/>
      <c r="K17" s="127"/>
    </row>
    <row r="18" spans="1:11" ht="17.25">
      <c r="A18" s="265" t="s">
        <v>19</v>
      </c>
      <c r="B18" s="259"/>
      <c r="C18" s="259"/>
      <c r="D18" s="259"/>
      <c r="E18" s="256"/>
      <c r="F18" s="127"/>
      <c r="G18" s="127"/>
      <c r="H18" s="127"/>
      <c r="I18" s="127"/>
      <c r="J18" s="127"/>
      <c r="K18" s="127"/>
    </row>
    <row r="19" spans="1:11">
      <c r="A19" s="392" t="s">
        <v>158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</row>
    <row r="20" spans="1:1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17.25">
      <c r="A21" s="263" t="s">
        <v>20</v>
      </c>
      <c r="B21" s="256"/>
      <c r="C21" s="256"/>
      <c r="D21" s="256"/>
      <c r="E21" s="256"/>
      <c r="F21" s="127"/>
      <c r="G21" s="127"/>
      <c r="H21" s="127"/>
      <c r="I21" s="127"/>
      <c r="J21" s="127"/>
      <c r="K21" s="122"/>
    </row>
    <row r="22" spans="1:11">
      <c r="A22" s="392" t="s">
        <v>222</v>
      </c>
      <c r="B22" s="392"/>
      <c r="C22" s="392"/>
      <c r="D22" s="392"/>
      <c r="E22" s="392"/>
      <c r="F22" s="392"/>
      <c r="G22" s="392"/>
      <c r="H22" s="392"/>
      <c r="I22" s="392"/>
      <c r="J22" s="392"/>
      <c r="K22" s="261"/>
    </row>
    <row r="23" spans="1:11">
      <c r="A23" s="122"/>
      <c r="B23" s="122"/>
      <c r="C23" s="122"/>
      <c r="D23" s="122"/>
      <c r="E23" s="122"/>
      <c r="F23" s="122"/>
      <c r="G23" s="122"/>
      <c r="H23" s="122"/>
      <c r="I23" s="127"/>
      <c r="J23" s="127"/>
      <c r="K23" s="127"/>
    </row>
    <row r="24" spans="1:11">
      <c r="A24" s="122"/>
      <c r="B24" s="122"/>
      <c r="C24" s="122"/>
      <c r="D24" s="122"/>
      <c r="E24" s="122"/>
      <c r="F24" s="122"/>
      <c r="G24" s="122"/>
      <c r="H24" s="122"/>
      <c r="I24" s="126"/>
      <c r="J24" s="127"/>
      <c r="K24" s="261"/>
    </row>
    <row r="25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7"/>
      <c r="K25" s="261"/>
    </row>
    <row r="26" spans="1:11" ht="17.25">
      <c r="A26" s="256" t="s">
        <v>241</v>
      </c>
      <c r="B26" s="256"/>
      <c r="C26" s="256"/>
      <c r="D26" s="256"/>
      <c r="E26" s="256"/>
      <c r="F26" s="256"/>
      <c r="G26" s="126"/>
      <c r="H26" s="126"/>
      <c r="I26" s="126"/>
      <c r="J26" s="127"/>
      <c r="K26" s="261"/>
    </row>
    <row r="27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7"/>
      <c r="K27" s="261"/>
    </row>
    <row r="28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2"/>
      <c r="K28" s="122"/>
    </row>
    <row r="29" spans="1:11" ht="17.25">
      <c r="E29" s="83"/>
      <c r="F29" s="59"/>
      <c r="G29" s="59"/>
      <c r="H29" s="59"/>
      <c r="I29" s="59"/>
      <c r="J29" s="13"/>
      <c r="K29" s="13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</sheetData>
  <mergeCells count="7">
    <mergeCell ref="A15:J15"/>
    <mergeCell ref="A19:K19"/>
    <mergeCell ref="A22:J22"/>
    <mergeCell ref="B1:F1"/>
    <mergeCell ref="B5:K5"/>
    <mergeCell ref="B6:K6"/>
    <mergeCell ref="B7:K7"/>
  </mergeCells>
  <phoneticPr fontId="12" type="noConversion"/>
  <printOptions horizontalCentered="1" verticalCentered="1"/>
  <pageMargins left="0.75" right="0.75" top="1" bottom="1" header="0.5" footer="0.5"/>
  <pageSetup paperSize="5" scale="75" orientation="landscape" r:id="rId1"/>
  <headerFooter scaleWithDoc="0">
    <oddHeader>&amp;R&amp;"Arial,Regular"&amp;14&amp;K000000 &amp;"Times New Roman,Regular"&amp;12 36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Teacher's</vt:lpstr>
      <vt:lpstr>Administrative</vt:lpstr>
      <vt:lpstr>Aides</vt:lpstr>
      <vt:lpstr>Secretary</vt:lpstr>
      <vt:lpstr>LPN &amp; RN</vt:lpstr>
      <vt:lpstr>Transportation Maint</vt:lpstr>
      <vt:lpstr>Food Service </vt:lpstr>
      <vt:lpstr>Bus Car</vt:lpstr>
      <vt:lpstr>Substitutes</vt:lpstr>
      <vt:lpstr>Coaching Stipends</vt:lpstr>
      <vt:lpstr>Misc Stipends</vt:lpstr>
    </vt:vector>
  </TitlesOfParts>
  <Company>RCPS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Honaker</dc:creator>
  <cp:lastModifiedBy>Michelle Berta</cp:lastModifiedBy>
  <cp:lastPrinted>2023-03-14T17:29:51Z</cp:lastPrinted>
  <dcterms:created xsi:type="dcterms:W3CDTF">2015-02-12T19:49:15Z</dcterms:created>
  <dcterms:modified xsi:type="dcterms:W3CDTF">2023-05-01T17:19:32Z</dcterms:modified>
</cp:coreProperties>
</file>