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andershule\Downloads\"/>
    </mc:Choice>
  </mc:AlternateContent>
  <bookViews>
    <workbookView xWindow="0" yWindow="0" windowWidth="28800" windowHeight="11700"/>
  </bookViews>
  <sheets>
    <sheet name="Time Sheet" sheetId="1" r:id="rId1"/>
  </sheets>
  <definedNames>
    <definedName name="_xlnm.Print_Area" localSheetId="0">'Time Sheet'!$A$1:$N$66</definedName>
  </definedNames>
  <calcPr calcId="162913"/>
  <extLst>
    <ext uri="GoogleSheetsCustomDataVersion1">
      <go:sheetsCustomData xmlns:go="http://customooxmlschemas.google.com/" r:id="rId5" roundtripDataSignature="AMtx7mgiiC7gydhCi4WvslwM3AFljHyWnQ==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B51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W43" i="1" s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W28" i="1" s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W27" i="1" s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W26" i="1" s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W25" i="1" s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W24" i="1" s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W23" i="1" s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W22" i="1" s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W21" i="1" s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W20" i="1" s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W19" i="1" s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W18" i="1" s="1"/>
  <c r="AW17" i="1" l="1"/>
</calcChain>
</file>

<file path=xl/sharedStrings.xml><?xml version="1.0" encoding="utf-8"?>
<sst xmlns="http://schemas.openxmlformats.org/spreadsheetml/2006/main" count="76" uniqueCount="68">
  <si>
    <t>Seaside School District</t>
  </si>
  <si>
    <t xml:space="preserve">SELECT PAY PERIOD </t>
  </si>
  <si>
    <t>Employee Name:</t>
  </si>
  <si>
    <t>Leave code missing for hours entered, please correct.</t>
  </si>
  <si>
    <t>First Name</t>
  </si>
  <si>
    <t>Last Name</t>
  </si>
  <si>
    <t/>
  </si>
  <si>
    <t>Supervisor:</t>
  </si>
  <si>
    <t xml:space="preserve">Position:  </t>
  </si>
  <si>
    <t>WORK REPORTING</t>
  </si>
  <si>
    <t>Select</t>
  </si>
  <si>
    <t>Days</t>
  </si>
  <si>
    <t>Curriculum</t>
  </si>
  <si>
    <t>Athletic Here</t>
  </si>
  <si>
    <t>Athletic Away</t>
  </si>
  <si>
    <t>Prep Time Coverage</t>
  </si>
  <si>
    <t>Rooter Bus &gt;60 Miles</t>
  </si>
  <si>
    <t>Rooter Bus &lt;60 Miles</t>
  </si>
  <si>
    <t>Class Advisor / Outdoor School</t>
  </si>
  <si>
    <t>Other Extra Duty (explain in comments)</t>
  </si>
  <si>
    <t>H</t>
  </si>
  <si>
    <t>VN</t>
  </si>
  <si>
    <t>SL</t>
  </si>
  <si>
    <t>FS</t>
  </si>
  <si>
    <t>FMLA</t>
  </si>
  <si>
    <t>PL</t>
  </si>
  <si>
    <t>NC</t>
  </si>
  <si>
    <t>JD</t>
  </si>
  <si>
    <t>WP</t>
  </si>
  <si>
    <t>BL</t>
  </si>
  <si>
    <t>EC</t>
  </si>
  <si>
    <t>O</t>
  </si>
  <si>
    <t>TOTALS</t>
  </si>
  <si>
    <t xml:space="preserve"> </t>
  </si>
  <si>
    <t>Employee's Certification:</t>
  </si>
  <si>
    <t xml:space="preserve">   Signed:</t>
  </si>
  <si>
    <t>Approved:</t>
  </si>
  <si>
    <t>Employee</t>
  </si>
  <si>
    <t xml:space="preserve">Date </t>
  </si>
  <si>
    <t>Supervisor/Coordinator</t>
  </si>
  <si>
    <t>Date</t>
  </si>
  <si>
    <t>For office use only</t>
  </si>
  <si>
    <t>fund</t>
  </si>
  <si>
    <t>function</t>
  </si>
  <si>
    <t>object code</t>
  </si>
  <si>
    <t>cost center</t>
  </si>
  <si>
    <t>area</t>
  </si>
  <si>
    <t>sub area</t>
  </si>
  <si>
    <t>Hours - %  Hourly Rate</t>
  </si>
  <si>
    <t>2021 - 2022 Extra Duty Timesheet</t>
  </si>
  <si>
    <t>1) July 1 through July 10</t>
  </si>
  <si>
    <t>2) July 11 through August 10</t>
  </si>
  <si>
    <t>3) August 11 through September 10</t>
  </si>
  <si>
    <t>4) September 11 through October 10</t>
  </si>
  <si>
    <t>5) November 11 through December 10</t>
  </si>
  <si>
    <t>6) December 11 through January 10</t>
  </si>
  <si>
    <t>7) January 11 through February 10</t>
  </si>
  <si>
    <t>8) Feburary 11 through March 10</t>
  </si>
  <si>
    <t>9) March 11 through April 10</t>
  </si>
  <si>
    <t>10) April 11 through May 10</t>
  </si>
  <si>
    <t>11) May 11 Through June 10</t>
  </si>
  <si>
    <t>12) June 10 through June 30</t>
  </si>
  <si>
    <t>Select pay period for accurate recording.</t>
  </si>
  <si>
    <t>Hours are rounded to the nearest .25 hour.</t>
  </si>
  <si>
    <t>Download a new timecard every pay period.</t>
  </si>
  <si>
    <t>I hereby certify that the above is a true and correct statement of the hours I have worked for the Seaside School District.</t>
  </si>
  <si>
    <t>Comments to Payroll 
Explanation of Extra Duty</t>
  </si>
  <si>
    <t>Time Sheet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</si>
</sst>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/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43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9" fillId="0" borderId="0" xfId="0" applyFont="1"/>
    <xf numFmtId="2" fontId="1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/>
    <xf numFmtId="2" fontId="10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3" borderId="20" xfId="0" applyFont="1" applyFill="1" applyBorder="1"/>
    <xf numFmtId="0" fontId="1" fillId="4" borderId="1" xfId="0" applyFont="1" applyFill="1" applyBorder="1"/>
    <xf numFmtId="0" fontId="12" fillId="0" borderId="28" xfId="0" applyFont="1" applyBorder="1" applyAlignment="1">
      <alignment horizontal="center"/>
    </xf>
    <xf numFmtId="0" fontId="1" fillId="5" borderId="1" xfId="0" applyFont="1" applyFill="1" applyBorder="1"/>
    <xf numFmtId="2" fontId="6" fillId="2" borderId="38" xfId="0" applyNumberFormat="1" applyFont="1" applyFill="1" applyBorder="1"/>
    <xf numFmtId="2" fontId="6" fillId="2" borderId="39" xfId="0" applyNumberFormat="1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/>
    <xf numFmtId="9" fontId="7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4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" fillId="2" borderId="45" xfId="0" applyFont="1" applyFill="1" applyBorder="1"/>
    <xf numFmtId="0" fontId="7" fillId="2" borderId="27" xfId="0" applyFont="1" applyFill="1" applyBorder="1"/>
    <xf numFmtId="0" fontId="7" fillId="2" borderId="46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49" fontId="7" fillId="2" borderId="41" xfId="0" applyNumberFormat="1" applyFont="1" applyFill="1" applyBorder="1" applyAlignment="1">
      <alignment horizontal="center"/>
    </xf>
    <xf numFmtId="9" fontId="10" fillId="2" borderId="41" xfId="0" applyNumberFormat="1" applyFont="1" applyFill="1" applyBorder="1"/>
    <xf numFmtId="2" fontId="7" fillId="2" borderId="47" xfId="0" applyNumberFormat="1" applyFont="1" applyFill="1" applyBorder="1"/>
    <xf numFmtId="0" fontId="7" fillId="2" borderId="45" xfId="0" applyFont="1" applyFill="1" applyBorder="1" applyAlignment="1">
      <alignment horizontal="center"/>
    </xf>
    <xf numFmtId="9" fontId="10" fillId="2" borderId="41" xfId="0" applyNumberFormat="1" applyFont="1" applyFill="1" applyBorder="1" applyAlignment="1">
      <alignment horizontal="center"/>
    </xf>
    <xf numFmtId="0" fontId="1" fillId="2" borderId="46" xfId="0" applyFont="1" applyFill="1" applyBorder="1"/>
    <xf numFmtId="2" fontId="1" fillId="2" borderId="47" xfId="0" applyNumberFormat="1" applyFont="1" applyFill="1" applyBorder="1"/>
    <xf numFmtId="0" fontId="11" fillId="2" borderId="1" xfId="0" applyFont="1" applyFill="1" applyBorder="1" applyAlignment="1">
      <alignment horizontal="left"/>
    </xf>
    <xf numFmtId="2" fontId="1" fillId="2" borderId="20" xfId="0" applyNumberFormat="1" applyFont="1" applyFill="1" applyBorder="1" applyAlignment="1"/>
    <xf numFmtId="2" fontId="15" fillId="2" borderId="20" xfId="0" applyNumberFormat="1" applyFont="1" applyFill="1" applyBorder="1" applyAlignment="1"/>
    <xf numFmtId="0" fontId="15" fillId="2" borderId="20" xfId="0" applyFont="1" applyFill="1" applyBorder="1" applyAlignment="1"/>
    <xf numFmtId="0" fontId="15" fillId="2" borderId="20" xfId="0" applyFont="1" applyFill="1" applyBorder="1" applyAlignment="1" applyProtection="1">
      <protection locked="0"/>
    </xf>
    <xf numFmtId="2" fontId="15" fillId="2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Alignment="1"/>
    <xf numFmtId="0" fontId="1" fillId="2" borderId="11" xfId="0" applyFont="1" applyFill="1" applyBorder="1" applyAlignment="1"/>
    <xf numFmtId="0" fontId="3" fillId="0" borderId="21" xfId="0" applyFont="1" applyBorder="1" applyAlignment="1"/>
    <xf numFmtId="0" fontId="1" fillId="2" borderId="29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13" fillId="0" borderId="3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13" fillId="0" borderId="32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35" xfId="0" applyFont="1" applyBorder="1" applyProtection="1">
      <protection locked="0"/>
    </xf>
    <xf numFmtId="2" fontId="1" fillId="2" borderId="41" xfId="0" applyNumberFormat="1" applyFont="1" applyFill="1" applyBorder="1" applyProtection="1">
      <protection locked="0"/>
    </xf>
    <xf numFmtId="2" fontId="1" fillId="2" borderId="41" xfId="0" applyNumberFormat="1" applyFont="1" applyFill="1" applyBorder="1" applyAlignment="1" applyProtection="1">
      <alignment horizontal="center"/>
      <protection locked="0"/>
    </xf>
    <xf numFmtId="2" fontId="17" fillId="3" borderId="31" xfId="0" applyNumberFormat="1" applyFont="1" applyFill="1" applyBorder="1" applyAlignment="1"/>
    <xf numFmtId="2" fontId="17" fillId="3" borderId="10" xfId="0" applyNumberFormat="1" applyFont="1" applyFill="1" applyBorder="1" applyAlignment="1"/>
    <xf numFmtId="0" fontId="17" fillId="3" borderId="10" xfId="0" applyFont="1" applyFill="1" applyBorder="1" applyAlignment="1"/>
    <xf numFmtId="0" fontId="17" fillId="3" borderId="32" xfId="0" applyFont="1" applyFill="1" applyBorder="1" applyAlignment="1"/>
    <xf numFmtId="0" fontId="16" fillId="3" borderId="31" xfId="0" applyFont="1" applyFill="1" applyBorder="1" applyAlignment="1">
      <alignment vertical="top" wrapText="1"/>
    </xf>
    <xf numFmtId="0" fontId="18" fillId="0" borderId="10" xfId="0" applyFont="1" applyBorder="1"/>
    <xf numFmtId="0" fontId="18" fillId="0" borderId="32" xfId="0" applyFont="1" applyBorder="1"/>
    <xf numFmtId="2" fontId="16" fillId="3" borderId="49" xfId="0" applyNumberFormat="1" applyFont="1" applyFill="1" applyBorder="1" applyAlignment="1">
      <alignment horizontal="center" wrapText="1"/>
    </xf>
    <xf numFmtId="2" fontId="16" fillId="3" borderId="50" xfId="0" applyNumberFormat="1" applyFont="1" applyFill="1" applyBorder="1" applyAlignment="1">
      <alignment horizontal="center" wrapText="1"/>
    </xf>
    <xf numFmtId="2" fontId="16" fillId="3" borderId="51" xfId="0" applyNumberFormat="1" applyFont="1" applyFill="1" applyBorder="1" applyAlignment="1">
      <alignment horizontal="center" wrapText="1"/>
    </xf>
    <xf numFmtId="2" fontId="6" fillId="3" borderId="31" xfId="0" applyNumberFormat="1" applyFont="1" applyFill="1" applyBorder="1" applyAlignment="1">
      <alignment vertical="top" wrapText="1"/>
    </xf>
    <xf numFmtId="0" fontId="6" fillId="3" borderId="31" xfId="0" applyFont="1" applyFill="1" applyBorder="1" applyAlignment="1">
      <alignment vertical="top" wrapText="1"/>
    </xf>
    <xf numFmtId="0" fontId="18" fillId="0" borderId="31" xfId="0" applyFont="1" applyBorder="1"/>
    <xf numFmtId="2" fontId="16" fillId="3" borderId="52" xfId="0" applyNumberFormat="1" applyFont="1" applyFill="1" applyBorder="1" applyAlignment="1">
      <alignment horizontal="center" wrapText="1"/>
    </xf>
    <xf numFmtId="2" fontId="16" fillId="3" borderId="53" xfId="0" applyNumberFormat="1" applyFont="1" applyFill="1" applyBorder="1" applyAlignment="1">
      <alignment horizontal="center" wrapText="1"/>
    </xf>
    <xf numFmtId="2" fontId="16" fillId="3" borderId="54" xfId="0" applyNumberFormat="1" applyFont="1" applyFill="1" applyBorder="1" applyAlignment="1">
      <alignment horizontal="center" wrapText="1"/>
    </xf>
    <xf numFmtId="2" fontId="16" fillId="3" borderId="55" xfId="0" applyNumberFormat="1" applyFont="1" applyFill="1" applyBorder="1" applyAlignment="1">
      <alignment horizontal="center" wrapText="1"/>
    </xf>
    <xf numFmtId="2" fontId="16" fillId="3" borderId="56" xfId="0" applyNumberFormat="1" applyFont="1" applyFill="1" applyBorder="1" applyAlignment="1">
      <alignment horizontal="center" wrapText="1"/>
    </xf>
    <xf numFmtId="2" fontId="16" fillId="3" borderId="57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2" fontId="6" fillId="2" borderId="17" xfId="0" applyNumberFormat="1" applyFont="1" applyFill="1" applyBorder="1" applyAlignment="1">
      <alignment horizontal="left" wrapText="1"/>
    </xf>
    <xf numFmtId="0" fontId="3" fillId="0" borderId="18" xfId="0" applyFont="1" applyBorder="1"/>
    <xf numFmtId="0" fontId="3" fillId="0" borderId="19" xfId="0" applyFont="1" applyBorder="1"/>
    <xf numFmtId="2" fontId="10" fillId="3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/>
    <xf numFmtId="2" fontId="11" fillId="3" borderId="22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2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2" fontId="4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2" fontId="4" fillId="2" borderId="11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13" xfId="0" applyFont="1" applyBorder="1"/>
    <xf numFmtId="0" fontId="6" fillId="2" borderId="8" xfId="0" applyFont="1" applyFill="1" applyBorder="1" applyAlignment="1">
      <alignment horizontal="right" wrapText="1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3" fontId="6" fillId="2" borderId="14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Protection="1">
      <protection locked="0"/>
    </xf>
    <xf numFmtId="2" fontId="1" fillId="2" borderId="8" xfId="0" applyNumberFormat="1" applyFont="1" applyFill="1" applyBorder="1" applyAlignment="1">
      <alignment horizontal="left" wrapText="1"/>
    </xf>
    <xf numFmtId="2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right"/>
    </xf>
    <xf numFmtId="0" fontId="6" fillId="2" borderId="42" xfId="0" applyFont="1" applyFill="1" applyBorder="1" applyAlignment="1">
      <alignment horizontal="center"/>
    </xf>
    <xf numFmtId="0" fontId="3" fillId="0" borderId="43" xfId="0" applyFont="1" applyBorder="1"/>
    <xf numFmtId="0" fontId="3" fillId="0" borderId="44" xfId="0" applyFont="1" applyBorder="1"/>
    <xf numFmtId="2" fontId="7" fillId="2" borderId="17" xfId="0" applyNumberFormat="1" applyFont="1" applyFill="1" applyBorder="1" applyAlignment="1">
      <alignment horizontal="center"/>
    </xf>
    <xf numFmtId="0" fontId="3" fillId="0" borderId="48" xfId="0" applyFont="1" applyBorder="1"/>
    <xf numFmtId="2" fontId="11" fillId="3" borderId="11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11" fillId="3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0"/>
  <sheetViews>
    <sheetView tabSelected="1" workbookViewId="0">
      <selection activeCell="C9" sqref="C9:E9"/>
    </sheetView>
  </sheetViews>
  <sheetFormatPr defaultColWidth="14.42578125" defaultRowHeight="15" customHeight="1" x14ac:dyDescent="0.2"/>
  <cols>
    <col min="1" max="1" width="9" customWidth="1"/>
    <col min="2" max="4" width="10.7109375" customWidth="1"/>
    <col min="5" max="7" width="9.7109375" customWidth="1"/>
    <col min="8" max="8" width="12.85546875" customWidth="1"/>
    <col min="9" max="9" width="12" customWidth="1"/>
    <col min="10" max="11" width="9" customWidth="1"/>
    <col min="12" max="12" width="14" customWidth="1"/>
    <col min="13" max="13" width="10.140625" customWidth="1"/>
    <col min="14" max="14" width="9" customWidth="1"/>
    <col min="15" max="15" width="9" hidden="1" customWidth="1"/>
    <col min="16" max="16" width="6.28515625" hidden="1" customWidth="1"/>
    <col min="17" max="38" width="3" hidden="1" customWidth="1"/>
    <col min="39" max="48" width="2" hidden="1" customWidth="1"/>
    <col min="49" max="49" width="9" hidden="1" customWidth="1"/>
    <col min="50" max="61" width="9" customWidth="1"/>
  </cols>
  <sheetData>
    <row r="1" spans="1:49" ht="12.75" customHeight="1" x14ac:dyDescent="0.2">
      <c r="A1" s="1"/>
      <c r="B1" s="2"/>
      <c r="C1" s="103" t="s">
        <v>0</v>
      </c>
      <c r="D1" s="104"/>
      <c r="E1" s="104"/>
      <c r="F1" s="104"/>
      <c r="G1" s="104"/>
      <c r="H1" s="104"/>
      <c r="I1" s="105"/>
      <c r="J1" s="109"/>
      <c r="K1" s="105"/>
      <c r="L1" s="110"/>
      <c r="M1" s="94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"/>
    </row>
    <row r="2" spans="1:49" ht="17.25" customHeight="1" thickBot="1" x14ac:dyDescent="0.25">
      <c r="A2" s="1"/>
      <c r="B2" s="2"/>
      <c r="C2" s="106"/>
      <c r="D2" s="107"/>
      <c r="E2" s="107"/>
      <c r="F2" s="107"/>
      <c r="G2" s="107"/>
      <c r="H2" s="107"/>
      <c r="I2" s="108"/>
      <c r="J2" s="106"/>
      <c r="K2" s="108"/>
      <c r="L2" s="94"/>
      <c r="M2" s="94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"/>
    </row>
    <row r="3" spans="1:49" ht="13.5" customHeight="1" thickBot="1" x14ac:dyDescent="0.3">
      <c r="B3" s="4"/>
      <c r="C3" s="111" t="s">
        <v>49</v>
      </c>
      <c r="D3" s="112"/>
      <c r="E3" s="112"/>
      <c r="F3" s="112"/>
      <c r="G3" s="112"/>
      <c r="H3" s="112"/>
      <c r="I3" s="113"/>
      <c r="J3" s="114" t="s">
        <v>1</v>
      </c>
      <c r="K3" s="115"/>
      <c r="L3" s="115"/>
      <c r="M3" s="116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1"/>
    </row>
    <row r="4" spans="1:49" ht="15" customHeight="1" thickBot="1" x14ac:dyDescent="0.3">
      <c r="A4" s="1"/>
      <c r="B4" s="4"/>
      <c r="C4" s="2"/>
      <c r="D4" s="2"/>
      <c r="E4" s="2"/>
      <c r="F4" s="2"/>
      <c r="G4" s="2"/>
      <c r="H4" s="2"/>
      <c r="I4" s="2"/>
      <c r="J4" s="47" t="s">
        <v>50</v>
      </c>
      <c r="K4" s="48"/>
      <c r="L4" s="49"/>
      <c r="M4" s="50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</row>
    <row r="5" spans="1:49" ht="15.75" customHeight="1" thickBot="1" x14ac:dyDescent="0.3">
      <c r="A5" s="5"/>
      <c r="B5" s="5"/>
      <c r="C5" s="2"/>
      <c r="D5" s="2"/>
      <c r="E5" s="2"/>
      <c r="F5" s="2"/>
      <c r="G5" s="2"/>
      <c r="H5" s="2"/>
      <c r="I5" s="5"/>
      <c r="J5" s="47" t="s">
        <v>51</v>
      </c>
      <c r="K5" s="48"/>
      <c r="L5" s="49"/>
      <c r="M5" s="50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</row>
    <row r="6" spans="1:49" ht="15.75" customHeight="1" thickBot="1" x14ac:dyDescent="0.3">
      <c r="A6" s="1"/>
      <c r="B6" s="2"/>
      <c r="C6" s="2"/>
      <c r="D6" s="2"/>
      <c r="E6" s="2"/>
      <c r="F6" s="2"/>
      <c r="G6" s="2"/>
      <c r="H6" s="2"/>
      <c r="I6" s="5"/>
      <c r="J6" s="47" t="s">
        <v>52</v>
      </c>
      <c r="K6" s="48"/>
      <c r="L6" s="48"/>
      <c r="M6" s="5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"/>
    </row>
    <row r="7" spans="1:49" ht="15" customHeight="1" thickBot="1" x14ac:dyDescent="0.3">
      <c r="A7" s="1"/>
      <c r="B7" s="2"/>
      <c r="C7" s="2"/>
      <c r="D7" s="2"/>
      <c r="E7" s="2"/>
      <c r="F7" s="2"/>
      <c r="G7" s="2"/>
      <c r="H7" s="2"/>
      <c r="I7" s="6"/>
      <c r="J7" s="47" t="s">
        <v>53</v>
      </c>
      <c r="K7" s="48"/>
      <c r="L7" s="49"/>
      <c r="M7" s="50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"/>
    </row>
    <row r="8" spans="1:49" ht="13.5" customHeight="1" thickBot="1" x14ac:dyDescent="0.3">
      <c r="A8" s="117"/>
      <c r="B8" s="113"/>
      <c r="C8" s="7"/>
      <c r="D8" s="7"/>
      <c r="E8" s="7"/>
      <c r="F8" s="8"/>
      <c r="G8" s="8"/>
      <c r="H8" s="8"/>
      <c r="I8" s="2"/>
      <c r="J8" s="52" t="s">
        <v>54</v>
      </c>
      <c r="K8" s="49"/>
      <c r="L8" s="49"/>
      <c r="M8" s="50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"/>
    </row>
    <row r="9" spans="1:49" ht="13.5" customHeight="1" thickBot="1" x14ac:dyDescent="0.3">
      <c r="A9" s="117" t="s">
        <v>2</v>
      </c>
      <c r="B9" s="113"/>
      <c r="C9" s="121"/>
      <c r="D9" s="122"/>
      <c r="E9" s="119"/>
      <c r="F9" s="121"/>
      <c r="G9" s="122"/>
      <c r="H9" s="119"/>
      <c r="I9" s="1"/>
      <c r="J9" s="52" t="s">
        <v>55</v>
      </c>
      <c r="K9" s="48"/>
      <c r="L9" s="49"/>
      <c r="M9" s="50"/>
      <c r="O9" s="1"/>
      <c r="P9" s="93" t="s">
        <v>3</v>
      </c>
      <c r="Q9" s="94"/>
      <c r="R9" s="94"/>
      <c r="S9" s="94"/>
      <c r="T9" s="94"/>
      <c r="U9" s="94"/>
      <c r="V9" s="94"/>
      <c r="W9" s="94"/>
      <c r="X9" s="94"/>
      <c r="Y9" s="9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"/>
    </row>
    <row r="10" spans="1:49" ht="13.5" customHeight="1" thickBot="1" x14ac:dyDescent="0.3">
      <c r="A10" s="10"/>
      <c r="B10" s="11"/>
      <c r="C10" s="95" t="s">
        <v>4</v>
      </c>
      <c r="D10" s="96"/>
      <c r="E10" s="97"/>
      <c r="F10" s="95" t="s">
        <v>5</v>
      </c>
      <c r="G10" s="96"/>
      <c r="H10" s="97"/>
      <c r="I10" s="2"/>
      <c r="J10" s="53" t="s">
        <v>56</v>
      </c>
      <c r="K10" s="54"/>
      <c r="L10" s="54"/>
      <c r="M10" s="50"/>
      <c r="O10" s="1"/>
      <c r="P10" s="3"/>
      <c r="Q10" s="12" t="s">
        <v>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"/>
    </row>
    <row r="11" spans="1:49" ht="13.5" customHeight="1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52" t="s">
        <v>57</v>
      </c>
      <c r="K11" s="49"/>
      <c r="L11" s="49"/>
      <c r="M11" s="50"/>
      <c r="O11" s="1"/>
      <c r="P11" s="3"/>
      <c r="Q11" s="93" t="s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"/>
    </row>
    <row r="12" spans="1:49" ht="13.5" customHeight="1" thickBot="1" x14ac:dyDescent="0.3">
      <c r="A12" s="1"/>
      <c r="B12" s="2"/>
      <c r="C12" s="2"/>
      <c r="D12" s="2"/>
      <c r="E12" s="2"/>
      <c r="F12" s="2"/>
      <c r="G12" s="2"/>
      <c r="H12" s="2"/>
      <c r="I12" s="1"/>
      <c r="J12" s="52" t="s">
        <v>58</v>
      </c>
      <c r="K12" s="49"/>
      <c r="L12" s="49"/>
      <c r="M12" s="50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"/>
    </row>
    <row r="13" spans="1:49" ht="13.5" customHeight="1" thickBot="1" x14ac:dyDescent="0.3">
      <c r="A13" s="117" t="s">
        <v>7</v>
      </c>
      <c r="B13" s="113"/>
      <c r="C13" s="118"/>
      <c r="D13" s="119"/>
      <c r="E13" s="13"/>
      <c r="F13" s="6" t="s">
        <v>8</v>
      </c>
      <c r="G13" s="120"/>
      <c r="H13" s="119"/>
      <c r="I13" s="1"/>
      <c r="J13" s="52" t="s">
        <v>59</v>
      </c>
      <c r="K13" s="49"/>
      <c r="L13" s="49"/>
      <c r="M13" s="50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"/>
    </row>
    <row r="14" spans="1:49" ht="13.5" customHeight="1" thickBot="1" x14ac:dyDescent="0.3">
      <c r="A14" s="1"/>
      <c r="B14" s="14"/>
      <c r="C14" s="14"/>
      <c r="D14" s="1"/>
      <c r="E14" s="2"/>
      <c r="F14" s="15"/>
      <c r="G14" s="6"/>
      <c r="H14" s="1"/>
      <c r="I14" s="1"/>
      <c r="J14" s="52" t="s">
        <v>60</v>
      </c>
      <c r="K14" s="49"/>
      <c r="L14" s="49"/>
      <c r="M14" s="50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"/>
    </row>
    <row r="15" spans="1:49" ht="13.5" customHeight="1" thickBot="1" x14ac:dyDescent="0.3">
      <c r="A15" s="117"/>
      <c r="B15" s="113"/>
      <c r="C15" s="123"/>
      <c r="D15" s="113"/>
      <c r="E15" s="13"/>
      <c r="F15" s="6"/>
      <c r="G15" s="124"/>
      <c r="H15" s="113"/>
      <c r="I15" s="1"/>
      <c r="J15" s="52" t="s">
        <v>61</v>
      </c>
      <c r="K15" s="49"/>
      <c r="L15" s="49"/>
      <c r="M15" s="50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"/>
    </row>
    <row r="16" spans="1:49" ht="13.5" customHeight="1" thickBot="1" x14ac:dyDescent="0.25">
      <c r="A16" s="1"/>
      <c r="B16" s="14"/>
      <c r="C16" s="14"/>
      <c r="D16" s="1"/>
      <c r="E16" s="2"/>
      <c r="F16" s="15"/>
      <c r="G16" s="6"/>
      <c r="H16" s="1"/>
      <c r="I16" s="1"/>
      <c r="J16" s="16"/>
      <c r="K16" s="16"/>
      <c r="L16" s="16"/>
      <c r="M16" s="1"/>
      <c r="N16" s="3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"/>
    </row>
    <row r="17" spans="1:49" ht="13.5" customHeight="1" thickTop="1" thickBot="1" x14ac:dyDescent="0.25">
      <c r="A17" s="17"/>
      <c r="B17" s="131" t="s">
        <v>9</v>
      </c>
      <c r="C17" s="132"/>
      <c r="D17" s="132"/>
      <c r="E17" s="132"/>
      <c r="F17" s="132"/>
      <c r="G17" s="132"/>
      <c r="H17" s="132"/>
      <c r="I17" s="115"/>
      <c r="J17" s="100" t="s">
        <v>67</v>
      </c>
      <c r="K17" s="101"/>
      <c r="L17" s="101"/>
      <c r="M17" s="101"/>
      <c r="N17" s="102"/>
      <c r="O17" s="3"/>
      <c r="P17" s="1"/>
      <c r="Q17" s="3" t="s">
        <v>10</v>
      </c>
      <c r="R17" s="3">
        <v>10</v>
      </c>
      <c r="S17" s="3">
        <v>11</v>
      </c>
      <c r="T17" s="3">
        <v>12</v>
      </c>
      <c r="U17" s="3">
        <v>13</v>
      </c>
      <c r="V17" s="3">
        <v>14</v>
      </c>
      <c r="W17" s="3">
        <v>15</v>
      </c>
      <c r="X17" s="3">
        <v>16</v>
      </c>
      <c r="Y17" s="3">
        <v>17</v>
      </c>
      <c r="Z17" s="3">
        <v>18</v>
      </c>
      <c r="AA17" s="3">
        <v>19</v>
      </c>
      <c r="AB17" s="3">
        <v>20</v>
      </c>
      <c r="AC17" s="3">
        <v>21</v>
      </c>
      <c r="AD17" s="3">
        <v>22</v>
      </c>
      <c r="AE17" s="3">
        <v>23</v>
      </c>
      <c r="AF17" s="3">
        <v>24</v>
      </c>
      <c r="AG17" s="3">
        <v>25</v>
      </c>
      <c r="AH17" s="3">
        <v>26</v>
      </c>
      <c r="AI17" s="3">
        <v>27</v>
      </c>
      <c r="AJ17" s="3">
        <v>28</v>
      </c>
      <c r="AK17" s="3">
        <v>29</v>
      </c>
      <c r="AL17" s="3">
        <v>30</v>
      </c>
      <c r="AM17" s="3">
        <v>31</v>
      </c>
      <c r="AN17" s="3">
        <v>1</v>
      </c>
      <c r="AO17" s="3">
        <v>2</v>
      </c>
      <c r="AP17" s="3">
        <v>3</v>
      </c>
      <c r="AQ17" s="3">
        <v>4</v>
      </c>
      <c r="AR17" s="3">
        <v>5</v>
      </c>
      <c r="AS17" s="3">
        <v>6</v>
      </c>
      <c r="AT17" s="3">
        <v>7</v>
      </c>
      <c r="AU17" s="3">
        <v>8</v>
      </c>
      <c r="AV17" s="3">
        <v>9</v>
      </c>
      <c r="AW17" s="3">
        <f>SUM(AW18:AW28)</f>
        <v>0</v>
      </c>
    </row>
    <row r="18" spans="1:49" ht="13.5" customHeight="1" x14ac:dyDescent="0.2">
      <c r="A18" s="133" t="s">
        <v>11</v>
      </c>
      <c r="B18" s="98" t="s">
        <v>12</v>
      </c>
      <c r="C18" s="98" t="s">
        <v>13</v>
      </c>
      <c r="D18" s="98" t="s">
        <v>14</v>
      </c>
      <c r="E18" s="98" t="s">
        <v>15</v>
      </c>
      <c r="F18" s="98" t="s">
        <v>16</v>
      </c>
      <c r="G18" s="98" t="s">
        <v>17</v>
      </c>
      <c r="H18" s="98" t="s">
        <v>18</v>
      </c>
      <c r="I18" s="98" t="s">
        <v>19</v>
      </c>
      <c r="J18" s="81" t="s">
        <v>62</v>
      </c>
      <c r="K18" s="82"/>
      <c r="L18" s="82"/>
      <c r="M18" s="82"/>
      <c r="N18" s="83"/>
      <c r="O18" s="3"/>
      <c r="P18" s="1"/>
      <c r="Q18" s="18" t="s">
        <v>20</v>
      </c>
      <c r="R18" s="18">
        <f>IF($F$20="H",$E$20,0)</f>
        <v>0</v>
      </c>
      <c r="S18" s="18">
        <f>IF($F$21="H",$E$21,0)</f>
        <v>0</v>
      </c>
      <c r="T18" s="18">
        <f>IF($F$22="H",$E$22,0)</f>
        <v>0</v>
      </c>
      <c r="U18" s="18">
        <f>IF($F$23="H",$E$23,0)</f>
        <v>0</v>
      </c>
      <c r="V18" s="18">
        <f>IF($F$24="H",$E$24,0)</f>
        <v>0</v>
      </c>
      <c r="W18" s="18">
        <f>IF($F$25="H",$E$25,0)</f>
        <v>0</v>
      </c>
      <c r="X18" s="18">
        <f>IF($F$26="H",$E$26,0)</f>
        <v>0</v>
      </c>
      <c r="Y18" s="18">
        <f>IF($F$27="H",$E$27,0)</f>
        <v>0</v>
      </c>
      <c r="Z18" s="18">
        <f>IF($F$28="H",$E$28,0)</f>
        <v>0</v>
      </c>
      <c r="AA18" s="18">
        <f>IF($F$29="H",$E$29,0)</f>
        <v>0</v>
      </c>
      <c r="AB18" s="18">
        <f>IF($F$30="H",$E$30,0)</f>
        <v>0</v>
      </c>
      <c r="AC18" s="18">
        <f>IF($F$31="H",$E$31,0)</f>
        <v>0</v>
      </c>
      <c r="AD18" s="18">
        <f>IF($F$32="H",$E$32,0)</f>
        <v>0</v>
      </c>
      <c r="AE18" s="18">
        <f>IF($F$33="H",$E$33,0)</f>
        <v>0</v>
      </c>
      <c r="AF18" s="18">
        <f>IF($F$34="H",$E$34,0)</f>
        <v>0</v>
      </c>
      <c r="AG18" s="18">
        <f>IF($F$35="H",$E$35,0)</f>
        <v>0</v>
      </c>
      <c r="AH18" s="18">
        <f>IF($F$36="H",$E$36,0)</f>
        <v>0</v>
      </c>
      <c r="AI18" s="18">
        <f>IF($F$37="H",$E$37,0)</f>
        <v>0</v>
      </c>
      <c r="AJ18" s="18">
        <f>IF($F$38="H",$E$38,0)</f>
        <v>0</v>
      </c>
      <c r="AK18" s="18">
        <f>IF($F$39="H",$E$39,0)</f>
        <v>0</v>
      </c>
      <c r="AL18" s="18">
        <f>IF($F$40="H",$E$40,0)</f>
        <v>0</v>
      </c>
      <c r="AM18" s="18">
        <f>IF($F$41="H",$E$41,0)</f>
        <v>0</v>
      </c>
      <c r="AN18" s="18">
        <f>IF($F$42="H",$E$42,0)</f>
        <v>0</v>
      </c>
      <c r="AO18" s="18">
        <f>IF($F$43="H",$E$43,0)</f>
        <v>0</v>
      </c>
      <c r="AP18" s="18">
        <f>IF($F$44="H",$E$44,0)</f>
        <v>0</v>
      </c>
      <c r="AQ18" s="18">
        <f>IF($F$45="H",$E$45,0)</f>
        <v>0</v>
      </c>
      <c r="AR18" s="18">
        <f>IF($F$46="H",$E$46,0)</f>
        <v>0</v>
      </c>
      <c r="AS18" s="18">
        <f>IF($F$47="H",$E$47,0)</f>
        <v>0</v>
      </c>
      <c r="AT18" s="18">
        <f>IF($F$48="H",$E$48,0)</f>
        <v>0</v>
      </c>
      <c r="AU18" s="18">
        <f>IF($F$49="H",$E$49,0)</f>
        <v>0</v>
      </c>
      <c r="AV18" s="18">
        <f>IF($F$50="H",$E$50,0)</f>
        <v>0</v>
      </c>
      <c r="AW18" s="18">
        <f t="shared" ref="AW18:AW28" si="0">SUM(R18:AV18)</f>
        <v>0</v>
      </c>
    </row>
    <row r="19" spans="1:49" ht="27.75" customHeight="1" thickBot="1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74"/>
      <c r="K19" s="75"/>
      <c r="L19" s="76"/>
      <c r="M19" s="76"/>
      <c r="N19" s="77"/>
      <c r="O19" s="3"/>
      <c r="P19" s="16"/>
      <c r="Q19" s="3" t="s">
        <v>21</v>
      </c>
      <c r="R19" s="3">
        <f>IF($F$20="VN",$E$20,0)</f>
        <v>0</v>
      </c>
      <c r="S19" s="3">
        <f>IF($F$21="VN",$E$21,0)</f>
        <v>0</v>
      </c>
      <c r="T19" s="3">
        <f>IF($F$22="VN",$E$22,0)</f>
        <v>0</v>
      </c>
      <c r="U19" s="3">
        <f>IF($F$23="VN",$E$23,0)</f>
        <v>0</v>
      </c>
      <c r="V19" s="3">
        <f>IF($F$24="VN",$E$24,0)</f>
        <v>0</v>
      </c>
      <c r="W19" s="3">
        <f>IF($F$25="VN",$E$25,0)</f>
        <v>0</v>
      </c>
      <c r="X19" s="3">
        <f>IF($F$26="VN",$E$26,0)</f>
        <v>0</v>
      </c>
      <c r="Y19" s="3">
        <f>IF($F$27="VN",$E$27,0)</f>
        <v>0</v>
      </c>
      <c r="Z19" s="3">
        <f>IF($F$28="VN",$E$28,0)</f>
        <v>0</v>
      </c>
      <c r="AA19" s="3">
        <f>IF($F$29="VN",$E$29,0)</f>
        <v>0</v>
      </c>
      <c r="AB19" s="3">
        <f>IF($F$30="VN",$E$30,0)</f>
        <v>0</v>
      </c>
      <c r="AC19" s="3">
        <f>IF($F$31="VN",$E$31,0)</f>
        <v>0</v>
      </c>
      <c r="AD19" s="3">
        <f>IF($F$32="VN",$E$32,0)</f>
        <v>0</v>
      </c>
      <c r="AE19" s="3">
        <f>IF($F$33="VN",$E$33,0)</f>
        <v>0</v>
      </c>
      <c r="AF19" s="3">
        <f>IF($F$34="VN",$E$34,0)</f>
        <v>0</v>
      </c>
      <c r="AG19" s="3">
        <f>IF($F$35="VN",$E$35,0)</f>
        <v>0</v>
      </c>
      <c r="AH19" s="3">
        <f>IF($F$36="VN",$E$36,0)</f>
        <v>0</v>
      </c>
      <c r="AI19" s="3">
        <f>IF($F$37="VN",$E$37,0)</f>
        <v>0</v>
      </c>
      <c r="AJ19" s="3">
        <f>IF($F$38="VN",$E$38,0)</f>
        <v>0</v>
      </c>
      <c r="AK19" s="3">
        <f>IF($F$39="VN",$E$39,0)</f>
        <v>0</v>
      </c>
      <c r="AL19" s="3">
        <f>IF($F$40="VN",$E$40,0)</f>
        <v>0</v>
      </c>
      <c r="AM19" s="3">
        <f>IF($F$41="VN",$E$41,0)</f>
        <v>0</v>
      </c>
      <c r="AN19" s="3">
        <f>IF($F$42="VN",$E$42,0)</f>
        <v>0</v>
      </c>
      <c r="AO19" s="3">
        <f>IF($F$43="VN",$E$43,0)</f>
        <v>0</v>
      </c>
      <c r="AP19" s="3">
        <f>IF($F$44="VN",$E$44,0)</f>
        <v>0</v>
      </c>
      <c r="AQ19" s="3">
        <f>IF($F$45="VN",$E$45,0)</f>
        <v>0</v>
      </c>
      <c r="AR19" s="3">
        <f>IF($F$46="VN",$E$46,0)</f>
        <v>0</v>
      </c>
      <c r="AS19" s="3">
        <f>IF($F$47="VN",$E$47,0)</f>
        <v>0</v>
      </c>
      <c r="AT19" s="3">
        <f>IF($F$48="VN",$E$48,0)</f>
        <v>0</v>
      </c>
      <c r="AU19" s="3">
        <f>IF($F$49="VN",$E$49,0)</f>
        <v>0</v>
      </c>
      <c r="AV19" s="3">
        <f>IF($F$50="VN",$E$50,0)</f>
        <v>0</v>
      </c>
      <c r="AW19" s="3">
        <f t="shared" si="0"/>
        <v>0</v>
      </c>
    </row>
    <row r="20" spans="1:49" ht="12.75" customHeight="1" x14ac:dyDescent="0.2">
      <c r="A20" s="19">
        <v>11</v>
      </c>
      <c r="B20" s="55"/>
      <c r="C20" s="56"/>
      <c r="D20" s="56"/>
      <c r="E20" s="55"/>
      <c r="F20" s="56"/>
      <c r="G20" s="56"/>
      <c r="H20" s="56"/>
      <c r="I20" s="56"/>
      <c r="J20" s="84" t="s">
        <v>63</v>
      </c>
      <c r="K20" s="79"/>
      <c r="L20" s="79"/>
      <c r="M20" s="79"/>
      <c r="N20" s="80"/>
      <c r="O20" s="3"/>
      <c r="P20" s="1"/>
      <c r="Q20" s="18" t="s">
        <v>22</v>
      </c>
      <c r="R20" s="18">
        <f>IF($F$20="sl",$E$20,0)</f>
        <v>0</v>
      </c>
      <c r="S20" s="18">
        <f>IF($F$21="sl",$E$21,0)</f>
        <v>0</v>
      </c>
      <c r="T20" s="18">
        <f>IF($F$22="sl",$E$22,0)</f>
        <v>0</v>
      </c>
      <c r="U20" s="18">
        <f>IF($F$23="sl",$E$23,0)</f>
        <v>0</v>
      </c>
      <c r="V20" s="18">
        <f>IF($F$24="sl",$E$24,0)</f>
        <v>0</v>
      </c>
      <c r="W20" s="18">
        <f>IF($F$25="sl",$E$25,0)</f>
        <v>0</v>
      </c>
      <c r="X20" s="18">
        <f>IF($F$26="sl",$E$26,0)</f>
        <v>0</v>
      </c>
      <c r="Y20" s="18">
        <f>IF($F$27="sl",$E$27,0)</f>
        <v>0</v>
      </c>
      <c r="Z20" s="18">
        <f>IF($F$28="sl",$E$28,0)</f>
        <v>0</v>
      </c>
      <c r="AA20" s="18">
        <f>IF($F$29="sl",$E$29,0)</f>
        <v>0</v>
      </c>
      <c r="AB20" s="18">
        <f>IF($F$30="sl",$E$30,0)</f>
        <v>0</v>
      </c>
      <c r="AC20" s="18">
        <f>IF($F$31="sl",$E$31,0)</f>
        <v>0</v>
      </c>
      <c r="AD20" s="18">
        <f>IF($F$32="sl",$E$32,0)</f>
        <v>0</v>
      </c>
      <c r="AE20" s="18">
        <f>IF($F$33="sl",$E$33,0)</f>
        <v>0</v>
      </c>
      <c r="AF20" s="18">
        <f>IF($F$34="sl",$E$34,0)</f>
        <v>0</v>
      </c>
      <c r="AG20" s="18">
        <f>IF($F$35="sl",$E$35,0)</f>
        <v>0</v>
      </c>
      <c r="AH20" s="18">
        <f>IF($F$36="sl",$E$36,0)</f>
        <v>0</v>
      </c>
      <c r="AI20" s="18">
        <f>IF($F$37="sl",$E$37,0)</f>
        <v>0</v>
      </c>
      <c r="AJ20" s="18">
        <f>IF($F$38="sl",$E$38,0)</f>
        <v>0</v>
      </c>
      <c r="AK20" s="18">
        <f>IF($F$39="sl",$E$39,0)</f>
        <v>0</v>
      </c>
      <c r="AL20" s="18">
        <f>IF($F$40="sl",$E$40,0)</f>
        <v>0</v>
      </c>
      <c r="AM20" s="18">
        <f>IF($F$41="sl",$E$41,0)</f>
        <v>0</v>
      </c>
      <c r="AN20" s="18">
        <f>IF($F$42="sl",$E$42,0)</f>
        <v>0</v>
      </c>
      <c r="AO20" s="18">
        <f>IF($F$43="sl",$E$43,0)</f>
        <v>0</v>
      </c>
      <c r="AP20" s="18">
        <f>IF($F$44="sl",$E$44,0)</f>
        <v>0</v>
      </c>
      <c r="AQ20" s="18">
        <f>IF($F$45="sl",$E$45,0)</f>
        <v>0</v>
      </c>
      <c r="AR20" s="18">
        <f>IF($F$46="sl",$E$46,0)</f>
        <v>0</v>
      </c>
      <c r="AS20" s="18">
        <f>IF($F$47="sl",$E$47,0)</f>
        <v>0</v>
      </c>
      <c r="AT20" s="18">
        <f>IF($F$48="sl",$E$48,0)</f>
        <v>0</v>
      </c>
      <c r="AU20" s="18">
        <f>IF($F$49="sl",$E$49,0)</f>
        <v>0</v>
      </c>
      <c r="AV20" s="18">
        <f>IF($F$50="sl",$E$50,0)</f>
        <v>0</v>
      </c>
      <c r="AW20" s="18">
        <f t="shared" si="0"/>
        <v>0</v>
      </c>
    </row>
    <row r="21" spans="1:49" ht="12.75" customHeight="1" x14ac:dyDescent="0.2">
      <c r="A21" s="19">
        <v>12</v>
      </c>
      <c r="B21" s="57"/>
      <c r="C21" s="58"/>
      <c r="D21" s="58"/>
      <c r="E21" s="57"/>
      <c r="F21" s="58"/>
      <c r="G21" s="58"/>
      <c r="H21" s="58"/>
      <c r="I21" s="58"/>
      <c r="J21" s="84" t="s">
        <v>64</v>
      </c>
      <c r="K21" s="79"/>
      <c r="L21" s="79"/>
      <c r="M21" s="79"/>
      <c r="N21" s="80"/>
      <c r="O21" s="3"/>
      <c r="P21" s="1"/>
      <c r="Q21" s="3" t="s">
        <v>23</v>
      </c>
      <c r="R21" s="3">
        <f>IF($F$20="fs",$E$20,0)</f>
        <v>0</v>
      </c>
      <c r="S21" s="3">
        <f>IF($F$21="fs",$E$21,0)</f>
        <v>0</v>
      </c>
      <c r="T21" s="3">
        <f>IF($F$22="FS",$E$22,0)</f>
        <v>0</v>
      </c>
      <c r="U21" s="3">
        <f>IF($F$23="FS",$E$23,0)</f>
        <v>0</v>
      </c>
      <c r="V21" s="3">
        <f>IF($F$24="FS",$E$24,0)</f>
        <v>0</v>
      </c>
      <c r="W21" s="3">
        <f>IF($F$25="FS",$E$25,0)</f>
        <v>0</v>
      </c>
      <c r="X21" s="3">
        <f>IF($F$26="fs",$E$26,0)</f>
        <v>0</v>
      </c>
      <c r="Y21" s="3">
        <f>IF($F$27="fs",$E$27,0)</f>
        <v>0</v>
      </c>
      <c r="Z21" s="3">
        <f>IF($F$28="fs",$E$28,0)</f>
        <v>0</v>
      </c>
      <c r="AA21" s="3">
        <f>IF($F$29="fs",$E$29,0)</f>
        <v>0</v>
      </c>
      <c r="AB21" s="3">
        <f>IF($F$30="fs",$E$30,0)</f>
        <v>0</v>
      </c>
      <c r="AC21" s="3">
        <f>IF($F$31="fs",$E$31,0)</f>
        <v>0</v>
      </c>
      <c r="AD21" s="3">
        <f>IF($F$32="fs",$E$32,0)</f>
        <v>0</v>
      </c>
      <c r="AE21" s="3">
        <f>IF($F$33="fs",$E$33,0)</f>
        <v>0</v>
      </c>
      <c r="AF21" s="3">
        <f>IF($F$34="fs",$E$34,0)</f>
        <v>0</v>
      </c>
      <c r="AG21" s="3">
        <f>IF($F$35="fs",$E$35,0)</f>
        <v>0</v>
      </c>
      <c r="AH21" s="3">
        <f>IF($F$36="fs",$E$36,0)</f>
        <v>0</v>
      </c>
      <c r="AI21" s="3">
        <f>IF($F$37="fs",$E$37,0)</f>
        <v>0</v>
      </c>
      <c r="AJ21" s="3">
        <f>IF($F$38="fs",$E$38,0)</f>
        <v>0</v>
      </c>
      <c r="AK21" s="3">
        <f>IF($F$39="fs",$E$39,0)</f>
        <v>0</v>
      </c>
      <c r="AL21" s="3">
        <f>IF($F$40="fs",$E$40,0)</f>
        <v>0</v>
      </c>
      <c r="AM21" s="3">
        <f>IF($F$41="fs",$E$41,0)</f>
        <v>0</v>
      </c>
      <c r="AN21" s="3">
        <f>IF($F$42="fs",$E$42,0)</f>
        <v>0</v>
      </c>
      <c r="AO21" s="3">
        <f>IF($F$43="fs",$E$43,0)</f>
        <v>0</v>
      </c>
      <c r="AP21" s="3">
        <f>IF($F$44="fs",$E$44,0)</f>
        <v>0</v>
      </c>
      <c r="AQ21" s="3">
        <f>IF($F$45="fs",$E$45,0)</f>
        <v>0</v>
      </c>
      <c r="AR21" s="3">
        <f>IF($F$46="fs",$E$46,0)</f>
        <v>0</v>
      </c>
      <c r="AS21" s="3">
        <f>IF($F$47="fs",$E$47,0)</f>
        <v>0</v>
      </c>
      <c r="AT21" s="3">
        <f>IF($F$48="fs",$E$48,0)</f>
        <v>0</v>
      </c>
      <c r="AU21" s="3">
        <f>IF($F$49="fs",$E$49,0)</f>
        <v>0</v>
      </c>
      <c r="AV21" s="3">
        <f>IF($F$50="fs",$E$50,0)</f>
        <v>0</v>
      </c>
      <c r="AW21" s="3">
        <f t="shared" si="0"/>
        <v>0</v>
      </c>
    </row>
    <row r="22" spans="1:49" ht="12.75" customHeight="1" x14ac:dyDescent="0.2">
      <c r="A22" s="19">
        <v>13</v>
      </c>
      <c r="B22" s="57"/>
      <c r="C22" s="58"/>
      <c r="D22" s="58"/>
      <c r="E22" s="57"/>
      <c r="F22" s="58"/>
      <c r="G22" s="58"/>
      <c r="H22" s="58"/>
      <c r="I22" s="58"/>
      <c r="J22" s="84"/>
      <c r="K22" s="79"/>
      <c r="L22" s="79"/>
      <c r="M22" s="79"/>
      <c r="N22" s="80"/>
      <c r="O22" s="3"/>
      <c r="P22" s="1"/>
      <c r="Q22" s="18" t="s">
        <v>24</v>
      </c>
      <c r="R22" s="18">
        <f>IF($F$20="fmla",$E$20,0)</f>
        <v>0</v>
      </c>
      <c r="S22" s="18">
        <f>IF($F$21="FMLA",$E$21,0)</f>
        <v>0</v>
      </c>
      <c r="T22" s="18">
        <f>IF($F$22="FMLA",$E$22,0)</f>
        <v>0</v>
      </c>
      <c r="U22" s="18">
        <f>IF($F$23="FMLA",$E$23,0)</f>
        <v>0</v>
      </c>
      <c r="V22" s="18">
        <f>IF($F$24="fmla",$E$24,0)</f>
        <v>0</v>
      </c>
      <c r="W22" s="18">
        <f>IF($F$25="fmla",$E$25,0)</f>
        <v>0</v>
      </c>
      <c r="X22" s="18">
        <f>IF($F$26="fmla",$E$26,0)</f>
        <v>0</v>
      </c>
      <c r="Y22" s="18">
        <f>IF($F$27="fmla",$E$27,0)</f>
        <v>0</v>
      </c>
      <c r="Z22" s="18">
        <f>IF($F$28="fmla",$E$28,0)</f>
        <v>0</v>
      </c>
      <c r="AA22" s="18">
        <f>IF($F$29="fmla",$E$29,0)</f>
        <v>0</v>
      </c>
      <c r="AB22" s="18">
        <f>IF($F$30="fmla",$E$30,0)</f>
        <v>0</v>
      </c>
      <c r="AC22" s="18">
        <f>IF($F$31="fmla",$E$31,0)</f>
        <v>0</v>
      </c>
      <c r="AD22" s="18">
        <f>IF($F$32="fmla",$E$32,0)</f>
        <v>0</v>
      </c>
      <c r="AE22" s="18">
        <f>IF($F$33="fmla",$E$33,0)</f>
        <v>0</v>
      </c>
      <c r="AF22" s="18">
        <f>IF($F$34="fmla",$E$34,0)</f>
        <v>0</v>
      </c>
      <c r="AG22" s="18">
        <f>IF($F$35="fmla",$E$35,0)</f>
        <v>0</v>
      </c>
      <c r="AH22" s="18">
        <f>IF($F$36="fmla",$E$36,0)</f>
        <v>0</v>
      </c>
      <c r="AI22" s="18">
        <f>IF($F$37="fmla",$E$37,0)</f>
        <v>0</v>
      </c>
      <c r="AJ22" s="18">
        <f>IF($F$38="fmla",$E$38,0)</f>
        <v>0</v>
      </c>
      <c r="AK22" s="18">
        <f>IF($F$39="fmla",$E$39,0)</f>
        <v>0</v>
      </c>
      <c r="AL22" s="18">
        <f>IF($F$40="fmla",$E$40,0)</f>
        <v>0</v>
      </c>
      <c r="AM22" s="18">
        <f>IF($F$41="fmla",$E$41,0)</f>
        <v>0</v>
      </c>
      <c r="AN22" s="18">
        <f>IF($F$42="fmla",$E$42,0)</f>
        <v>0</v>
      </c>
      <c r="AO22" s="18">
        <f>IF($F$43="fmla",$E$43,0)</f>
        <v>0</v>
      </c>
      <c r="AP22" s="18">
        <f>IF($F$44="fmla",$E$44,0)</f>
        <v>0</v>
      </c>
      <c r="AQ22" s="18">
        <f>IF($F$45="fmla",$E$45,0)</f>
        <v>0</v>
      </c>
      <c r="AR22" s="18">
        <f>IF($F$46="fmla",$E$46,0)</f>
        <v>0</v>
      </c>
      <c r="AS22" s="18">
        <f>IF($F$47="fmla",$E$47,0)</f>
        <v>0</v>
      </c>
      <c r="AT22" s="18">
        <f>IF($F$48="fmla",$E$48,0)</f>
        <v>0</v>
      </c>
      <c r="AU22" s="18">
        <f>IF($F$49="fmla",$E$49,0)</f>
        <v>0</v>
      </c>
      <c r="AV22" s="18">
        <f>IF($F$50="fmla",$E$50,0)</f>
        <v>0</v>
      </c>
      <c r="AW22" s="18">
        <f t="shared" si="0"/>
        <v>0</v>
      </c>
    </row>
    <row r="23" spans="1:49" ht="12.75" customHeight="1" x14ac:dyDescent="0.2">
      <c r="A23" s="19">
        <v>14</v>
      </c>
      <c r="B23" s="57"/>
      <c r="C23" s="58"/>
      <c r="D23" s="58"/>
      <c r="E23" s="57"/>
      <c r="F23" s="58"/>
      <c r="G23" s="58"/>
      <c r="H23" s="58"/>
      <c r="I23" s="58"/>
      <c r="J23" s="84"/>
      <c r="K23" s="79"/>
      <c r="L23" s="79"/>
      <c r="M23" s="79"/>
      <c r="N23" s="80"/>
      <c r="O23" s="3"/>
      <c r="P23" s="1"/>
      <c r="Q23" s="3" t="s">
        <v>25</v>
      </c>
      <c r="R23" s="3">
        <f>IF($F$20="pl",$E$20,0)</f>
        <v>0</v>
      </c>
      <c r="S23" s="3">
        <f>IF($F$21="PL",$E$21,0)</f>
        <v>0</v>
      </c>
      <c r="T23" s="3">
        <f>IF($F$22="PL",$E$22,0)</f>
        <v>0</v>
      </c>
      <c r="U23" s="3">
        <f>IF($F$23="PL",$E$23,0)</f>
        <v>0</v>
      </c>
      <c r="V23" s="3">
        <f>IF($F$24="pl",$E$24,0)</f>
        <v>0</v>
      </c>
      <c r="W23" s="3">
        <f>IF($F$25="pl",$E$25,0)</f>
        <v>0</v>
      </c>
      <c r="X23" s="3">
        <f>IF($F$26="pl",$E$26,0)</f>
        <v>0</v>
      </c>
      <c r="Y23" s="3">
        <f>IF($F$27="pl",$E$27,0)</f>
        <v>0</v>
      </c>
      <c r="Z23" s="3">
        <f>IF($F$28="pl",$E$28,0)</f>
        <v>0</v>
      </c>
      <c r="AA23" s="3">
        <f>IF($F$29="pl",$E$29,0)</f>
        <v>0</v>
      </c>
      <c r="AB23" s="3">
        <f>IF($F$30="pl",$E$30,0)</f>
        <v>0</v>
      </c>
      <c r="AC23" s="3">
        <f>IF($F$31="pl",$E$31,0)</f>
        <v>0</v>
      </c>
      <c r="AD23" s="3">
        <f>IF($F$32="pl",$E$32,0)</f>
        <v>0</v>
      </c>
      <c r="AE23" s="3">
        <f>IF($F$33="pl",$E$33,0)</f>
        <v>0</v>
      </c>
      <c r="AF23" s="3">
        <f>IF($F$34="pl",$E$34,0)</f>
        <v>0</v>
      </c>
      <c r="AG23" s="3">
        <f>IF($F$35="pl",$E$35,0)</f>
        <v>0</v>
      </c>
      <c r="AH23" s="3">
        <f>IF($F$36="pl",$E$36,0)</f>
        <v>0</v>
      </c>
      <c r="AI23" s="3">
        <f>IF($F$37="pl",$E$37,0)</f>
        <v>0</v>
      </c>
      <c r="AJ23" s="3">
        <f>IF($F$38="pl",$E$38,0)</f>
        <v>0</v>
      </c>
      <c r="AK23" s="3">
        <f>IF($F$39="pl",$E$39,0)</f>
        <v>0</v>
      </c>
      <c r="AL23" s="3">
        <f>IF($F$40="pl",$E$40,0)</f>
        <v>0</v>
      </c>
      <c r="AM23" s="3">
        <f>IF($F$41="pl",$E$41,0)</f>
        <v>0</v>
      </c>
      <c r="AN23" s="3">
        <f>IF($F$42="pl",$E$42,0)</f>
        <v>0</v>
      </c>
      <c r="AO23" s="3">
        <f>IF($F$43="pl",$E$43,0)</f>
        <v>0</v>
      </c>
      <c r="AP23" s="3">
        <f>IF($F$44="pl",$E$44,0)</f>
        <v>0</v>
      </c>
      <c r="AQ23" s="3">
        <f>IF($F$45="pl",$E$45,0)</f>
        <v>0</v>
      </c>
      <c r="AR23" s="3">
        <f>IF($F$46="pl",$E$46,0)</f>
        <v>0</v>
      </c>
      <c r="AS23" s="3">
        <f>IF($F$47="pl",$E$47,0)</f>
        <v>0</v>
      </c>
      <c r="AT23" s="3">
        <f>IF($F$48="pl",$E$48,0)</f>
        <v>0</v>
      </c>
      <c r="AU23" s="3">
        <f>IF($F$49="pl",$E$49,0)</f>
        <v>0</v>
      </c>
      <c r="AV23" s="3">
        <f>IF($F$50="pl",$E$50,0)</f>
        <v>0</v>
      </c>
      <c r="AW23" s="3">
        <f t="shared" si="0"/>
        <v>0</v>
      </c>
    </row>
    <row r="24" spans="1:49" ht="13.5" customHeight="1" x14ac:dyDescent="0.2">
      <c r="A24" s="19">
        <v>15</v>
      </c>
      <c r="B24" s="57"/>
      <c r="C24" s="58"/>
      <c r="D24" s="58"/>
      <c r="E24" s="57"/>
      <c r="F24" s="58"/>
      <c r="G24" s="58"/>
      <c r="H24" s="58"/>
      <c r="I24" s="58"/>
      <c r="J24" s="85"/>
      <c r="K24" s="79"/>
      <c r="L24" s="79"/>
      <c r="M24" s="79"/>
      <c r="N24" s="80"/>
      <c r="O24" s="3"/>
      <c r="P24" s="1"/>
      <c r="Q24" s="18" t="s">
        <v>26</v>
      </c>
      <c r="R24" s="18">
        <f>IF($F$20="nc",$E$20,0)</f>
        <v>0</v>
      </c>
      <c r="S24" s="18">
        <f>IF($F$21="NC",$E$21,0)</f>
        <v>0</v>
      </c>
      <c r="T24" s="18">
        <f>IF($F$22="NC",$E$22,0)</f>
        <v>0</v>
      </c>
      <c r="U24" s="18">
        <f>IF($F$23="NC",$E$23,0)</f>
        <v>0</v>
      </c>
      <c r="V24" s="18">
        <f>IF($F$24="nc",$E$24,0)</f>
        <v>0</v>
      </c>
      <c r="W24" s="18">
        <f>IF($F$25="nc",$E$25,0)</f>
        <v>0</v>
      </c>
      <c r="X24" s="18">
        <f>IF($F$26="nc",$E$26,0)</f>
        <v>0</v>
      </c>
      <c r="Y24" s="18">
        <f>IF($F$27="nc",$E$27,0)</f>
        <v>0</v>
      </c>
      <c r="Z24" s="18">
        <f>IF($F$28="nc",$E$28,0)</f>
        <v>0</v>
      </c>
      <c r="AA24" s="18">
        <f>IF($F$29="nc",$E$29,0)</f>
        <v>0</v>
      </c>
      <c r="AB24" s="18">
        <f>IF($F$30="nc",$E$30,0)</f>
        <v>0</v>
      </c>
      <c r="AC24" s="18">
        <f>IF($F$31="nc",$E$31,0)</f>
        <v>0</v>
      </c>
      <c r="AD24" s="18">
        <f>IF($F$32="nc",$E$32,0)</f>
        <v>0</v>
      </c>
      <c r="AE24" s="18">
        <f>IF($F$33="nc",$E$33,0)</f>
        <v>0</v>
      </c>
      <c r="AF24" s="18">
        <f>IF($F$34="nc",$E$34,0)</f>
        <v>0</v>
      </c>
      <c r="AG24" s="18">
        <f>IF($F$35="nc",$E$35,0)</f>
        <v>0</v>
      </c>
      <c r="AH24" s="18">
        <f>IF($F$36="nc",$E$36,0)</f>
        <v>0</v>
      </c>
      <c r="AI24" s="18">
        <f>IF($F$37="nc",$E$37,0)</f>
        <v>0</v>
      </c>
      <c r="AJ24" s="18">
        <f>IF($F$38="nc",$E$38,0)</f>
        <v>0</v>
      </c>
      <c r="AK24" s="18">
        <f>IF($F$39="nc",$E$39,0)</f>
        <v>0</v>
      </c>
      <c r="AL24" s="18">
        <f>IF($F$40="nc",$E$40,0)</f>
        <v>0</v>
      </c>
      <c r="AM24" s="18">
        <f>IF($F$41="nc",$E$41,0)</f>
        <v>0</v>
      </c>
      <c r="AN24" s="18">
        <f>IF($F$42="nc",$E$42,0)</f>
        <v>0</v>
      </c>
      <c r="AO24" s="18">
        <f>IF($F$43="nc",$E$43,0)</f>
        <v>0</v>
      </c>
      <c r="AP24" s="18">
        <f>IF($F$44="nc",$E$44,0)</f>
        <v>0</v>
      </c>
      <c r="AQ24" s="18">
        <f>IF($F$45="nc",$E$45,0)</f>
        <v>0</v>
      </c>
      <c r="AR24" s="18">
        <f>IF($F$46="nc",$E$46,0)</f>
        <v>0</v>
      </c>
      <c r="AS24" s="18">
        <f>IF($F$47="nc",$E$47,0)</f>
        <v>0</v>
      </c>
      <c r="AT24" s="18">
        <f>IF($F$48="nc",$E$48,0)</f>
        <v>0</v>
      </c>
      <c r="AU24" s="18">
        <f>IF($F$49="nc",$E$49,0)</f>
        <v>0</v>
      </c>
      <c r="AV24" s="18">
        <f>IF($F$50="nc",$E$50,0)</f>
        <v>0</v>
      </c>
      <c r="AW24" s="18">
        <f t="shared" si="0"/>
        <v>0</v>
      </c>
    </row>
    <row r="25" spans="1:49" ht="13.5" customHeight="1" x14ac:dyDescent="0.2">
      <c r="A25" s="19">
        <v>16</v>
      </c>
      <c r="B25" s="57"/>
      <c r="C25" s="58"/>
      <c r="D25" s="58"/>
      <c r="E25" s="57"/>
      <c r="F25" s="58"/>
      <c r="G25" s="58"/>
      <c r="H25" s="58"/>
      <c r="I25" s="58"/>
      <c r="J25" s="86"/>
      <c r="K25" s="79"/>
      <c r="L25" s="79"/>
      <c r="M25" s="79"/>
      <c r="N25" s="80"/>
      <c r="O25" s="3"/>
      <c r="P25" s="1"/>
      <c r="Q25" s="3" t="s">
        <v>27</v>
      </c>
      <c r="R25" s="3">
        <f>IF($F$20="jd",$E$20,0)</f>
        <v>0</v>
      </c>
      <c r="S25" s="3">
        <f>IF($F$21="JD",$E$21,0)</f>
        <v>0</v>
      </c>
      <c r="T25" s="3">
        <f>IF($F$22="JD",$E$22,0)</f>
        <v>0</v>
      </c>
      <c r="U25" s="3">
        <f>IF($F$23="JD",$E$23,0)</f>
        <v>0</v>
      </c>
      <c r="V25" s="3">
        <f>IF($F$24="jd",$E$24,0)</f>
        <v>0</v>
      </c>
      <c r="W25" s="3">
        <f>IF($F$25="jd",$E$25,0)</f>
        <v>0</v>
      </c>
      <c r="X25" s="3">
        <f>IF($F$26="jd",$E$26,0)</f>
        <v>0</v>
      </c>
      <c r="Y25" s="3">
        <f>IF($F$27="jd",$E$27,0)</f>
        <v>0</v>
      </c>
      <c r="Z25" s="3">
        <f>IF($F$28="jd",$E$28,0)</f>
        <v>0</v>
      </c>
      <c r="AA25" s="3">
        <f>IF($F$29="jd",$E$29,0)</f>
        <v>0</v>
      </c>
      <c r="AB25" s="3">
        <f>IF($F$30="jd",$E$30,0)</f>
        <v>0</v>
      </c>
      <c r="AC25" s="3">
        <f>IF($F$31="jd",$E$31,0)</f>
        <v>0</v>
      </c>
      <c r="AD25" s="3">
        <f>IF($F$32="jd",$E$32,0)</f>
        <v>0</v>
      </c>
      <c r="AE25" s="3">
        <f>IF($F$33="jd",$E$33,0)</f>
        <v>0</v>
      </c>
      <c r="AF25" s="3">
        <f>IF($F$34="jd",$E$34,0)</f>
        <v>0</v>
      </c>
      <c r="AG25" s="3">
        <f>IF($F$35="jd",$E$35,0)</f>
        <v>0</v>
      </c>
      <c r="AH25" s="3">
        <f>IF($F$36="jd",$E$36,0)</f>
        <v>0</v>
      </c>
      <c r="AI25" s="3">
        <f>IF($F$37="jd",$E$37,0)</f>
        <v>0</v>
      </c>
      <c r="AJ25" s="3">
        <f>IF($F$38="jd",$E$38,0)</f>
        <v>0</v>
      </c>
      <c r="AK25" s="3">
        <f>IF($F$39="jd",$E$39,0)</f>
        <v>0</v>
      </c>
      <c r="AL25" s="3">
        <f>IF($F$40="jd",$E$40,0)</f>
        <v>0</v>
      </c>
      <c r="AM25" s="3">
        <f>IF($F$41="jd",$E$41,0)</f>
        <v>0</v>
      </c>
      <c r="AN25" s="3">
        <f>IF($F$42="jd",$E$42,0)</f>
        <v>0</v>
      </c>
      <c r="AO25" s="3">
        <f>IF($F$43="jd",$E$43,0)</f>
        <v>0</v>
      </c>
      <c r="AP25" s="3">
        <f>IF($F$44="jd",$E$44,0)</f>
        <v>0</v>
      </c>
      <c r="AQ25" s="3">
        <f>IF($F$45="jd",$E$45,0)</f>
        <v>0</v>
      </c>
      <c r="AR25" s="3">
        <f>IF($F$46="jd",$E$46,0)</f>
        <v>0</v>
      </c>
      <c r="AS25" s="3">
        <f>IF($F$47="jd",$E$47,0)</f>
        <v>0</v>
      </c>
      <c r="AT25" s="3">
        <f>IF($F$48="jd",$E$48,0)</f>
        <v>0</v>
      </c>
      <c r="AU25" s="3">
        <f>IF($F$49="jd",$E$49,0)</f>
        <v>0</v>
      </c>
      <c r="AV25" s="3">
        <f>IF($F$50="jd",$E$50,0)</f>
        <v>0</v>
      </c>
      <c r="AW25" s="3">
        <f t="shared" si="0"/>
        <v>0</v>
      </c>
    </row>
    <row r="26" spans="1:49" ht="13.5" customHeight="1" x14ac:dyDescent="0.2">
      <c r="A26" s="19">
        <v>17</v>
      </c>
      <c r="B26" s="57"/>
      <c r="C26" s="58"/>
      <c r="D26" s="58"/>
      <c r="E26" s="57"/>
      <c r="F26" s="58"/>
      <c r="G26" s="58"/>
      <c r="H26" s="58"/>
      <c r="I26" s="58"/>
      <c r="J26" s="78"/>
      <c r="K26" s="79"/>
      <c r="L26" s="79"/>
      <c r="M26" s="79"/>
      <c r="N26" s="80"/>
      <c r="O26" s="3"/>
      <c r="P26" s="1"/>
      <c r="Q26" s="18" t="s">
        <v>28</v>
      </c>
      <c r="R26" s="18">
        <f>IF($F$20="wp",$E$20,0)</f>
        <v>0</v>
      </c>
      <c r="S26" s="18">
        <f>IF($F$21="WP",$E$21,0)</f>
        <v>0</v>
      </c>
      <c r="T26" s="18">
        <f>IF($F$22="WP",$E$22,0)</f>
        <v>0</v>
      </c>
      <c r="U26" s="18">
        <f>IF($F$23="WP",$E$23,0)</f>
        <v>0</v>
      </c>
      <c r="V26" s="18">
        <f>IF($F$24="wp",$E$24,0)</f>
        <v>0</v>
      </c>
      <c r="W26" s="18">
        <f>IF($F$25="wp",$E$25,0)</f>
        <v>0</v>
      </c>
      <c r="X26" s="18">
        <f>IF($F$26="wp",$E$26,0)</f>
        <v>0</v>
      </c>
      <c r="Y26" s="18">
        <f>IF($F$27="wp",$E$27,0)</f>
        <v>0</v>
      </c>
      <c r="Z26" s="18">
        <f>IF($F$28="wp",$E$28,0)</f>
        <v>0</v>
      </c>
      <c r="AA26" s="18">
        <f>IF($F$29="wp",$E$29,0)</f>
        <v>0</v>
      </c>
      <c r="AB26" s="18">
        <f>IF($F$30="wp",$E$30,0)</f>
        <v>0</v>
      </c>
      <c r="AC26" s="18">
        <f>IF($F$31="wp",$E$31,0)</f>
        <v>0</v>
      </c>
      <c r="AD26" s="18">
        <f>IF($F$32="wp",$E$32,0)</f>
        <v>0</v>
      </c>
      <c r="AE26" s="18">
        <f>IF($F$33="wp",$E$33,0)</f>
        <v>0</v>
      </c>
      <c r="AF26" s="18">
        <f>IF($F$34="wp",$E$34,0)</f>
        <v>0</v>
      </c>
      <c r="AG26" s="18">
        <f>IF($F$35="wp",$E$35,0)</f>
        <v>0</v>
      </c>
      <c r="AH26" s="18">
        <f>IF($F$36="wp",$E$36,0)</f>
        <v>0</v>
      </c>
      <c r="AI26" s="18">
        <f>IF($F$37="wp",$E$37,0)</f>
        <v>0</v>
      </c>
      <c r="AJ26" s="18">
        <f>IF($F$38="wp",$E$38,0)</f>
        <v>0</v>
      </c>
      <c r="AK26" s="18">
        <f>IF($F$39="wp",$E$39,0)</f>
        <v>0</v>
      </c>
      <c r="AL26" s="18">
        <f>IF($F$40="wp",$E$40,0)</f>
        <v>0</v>
      </c>
      <c r="AM26" s="18">
        <f>IF($F$41="wp",$E$41,0)</f>
        <v>0</v>
      </c>
      <c r="AN26" s="18">
        <f>IF($F$42="wp",$E$42,0)</f>
        <v>0</v>
      </c>
      <c r="AO26" s="18">
        <f>IF($F$43="wp",$E$43,0)</f>
        <v>0</v>
      </c>
      <c r="AP26" s="18">
        <f>IF($F$44="wp",$E$44,0)</f>
        <v>0</v>
      </c>
      <c r="AQ26" s="18">
        <f>IF($F$45="wp",$E$45,0)</f>
        <v>0</v>
      </c>
      <c r="AR26" s="18">
        <f>IF($F$46="wp",$E$46,0)</f>
        <v>0</v>
      </c>
      <c r="AS26" s="18">
        <f>IF($F$47="wp",$E$47,0)</f>
        <v>0</v>
      </c>
      <c r="AT26" s="18">
        <f>IF($F$48="wp",$E$48,0)</f>
        <v>0</v>
      </c>
      <c r="AU26" s="18">
        <f>IF($F$49="wp",$E$49,0)</f>
        <v>0</v>
      </c>
      <c r="AV26" s="18">
        <f>IF($F$50="wp",$E$50,0)</f>
        <v>0</v>
      </c>
      <c r="AW26" s="18">
        <f t="shared" si="0"/>
        <v>0</v>
      </c>
    </row>
    <row r="27" spans="1:49" ht="13.5" customHeight="1" x14ac:dyDescent="0.2">
      <c r="A27" s="19">
        <v>18</v>
      </c>
      <c r="B27" s="57"/>
      <c r="C27" s="58"/>
      <c r="D27" s="58"/>
      <c r="E27" s="57"/>
      <c r="F27" s="58"/>
      <c r="G27" s="58"/>
      <c r="H27" s="58"/>
      <c r="I27" s="58"/>
      <c r="J27" s="78"/>
      <c r="K27" s="79"/>
      <c r="L27" s="79"/>
      <c r="M27" s="79"/>
      <c r="N27" s="80"/>
      <c r="O27" s="3"/>
      <c r="P27" s="1"/>
      <c r="Q27" s="3" t="s">
        <v>29</v>
      </c>
      <c r="R27" s="3">
        <f>IF($F$20="bl",$E$20,0)</f>
        <v>0</v>
      </c>
      <c r="S27" s="3">
        <f>IF($F$21="BL",$E$21,0)</f>
        <v>0</v>
      </c>
      <c r="T27" s="3">
        <f>IF($F$22="BL",$E$22,0)</f>
        <v>0</v>
      </c>
      <c r="U27" s="3">
        <f>IF($F$23="BL",$E$23,0)</f>
        <v>0</v>
      </c>
      <c r="V27" s="3">
        <f>IF($F$24="bl",$E$24,0)</f>
        <v>0</v>
      </c>
      <c r="W27" s="3">
        <f>IF($F$25="bl",$E$25,0)</f>
        <v>0</v>
      </c>
      <c r="X27" s="3">
        <f>IF($F$26="bl",$E$26,0)</f>
        <v>0</v>
      </c>
      <c r="Y27" s="3">
        <f>IF($F$27="bl",$E$27,0)</f>
        <v>0</v>
      </c>
      <c r="Z27" s="3">
        <f>IF($F$28="bl",$E$28,0)</f>
        <v>0</v>
      </c>
      <c r="AA27" s="3">
        <f>IF($F$29="bl",$E$29,0)</f>
        <v>0</v>
      </c>
      <c r="AB27" s="3">
        <f>IF($F$30="bl",$E$30,0)</f>
        <v>0</v>
      </c>
      <c r="AC27" s="3">
        <f>IF($F$31="bl",$E$31,0)</f>
        <v>0</v>
      </c>
      <c r="AD27" s="3">
        <f>IF($F$32="bl",$E$32,0)</f>
        <v>0</v>
      </c>
      <c r="AE27" s="3">
        <f>IF($F$33="bl",$E$33,0)</f>
        <v>0</v>
      </c>
      <c r="AF27" s="3">
        <f>IF($F$34="bl",$E$34,0)</f>
        <v>0</v>
      </c>
      <c r="AG27" s="3">
        <f>IF($F$35="bl",$E$35,0)</f>
        <v>0</v>
      </c>
      <c r="AH27" s="3">
        <f>IF($F$36="bl",$E$36,0)</f>
        <v>0</v>
      </c>
      <c r="AI27" s="3">
        <f>IF($F$37="bl",$E$37,0)</f>
        <v>0</v>
      </c>
      <c r="AJ27" s="3">
        <f>IF($F$38="bl",$E$38,0)</f>
        <v>0</v>
      </c>
      <c r="AK27" s="3">
        <f>IF($F$39="bl",$E$39,0)</f>
        <v>0</v>
      </c>
      <c r="AL27" s="3">
        <f>IF($F$40="bl",$E$40,0)</f>
        <v>0</v>
      </c>
      <c r="AM27" s="3">
        <f>IF($F$41="bl",$E$41,0)</f>
        <v>0</v>
      </c>
      <c r="AN27" s="3">
        <f>IF($F$42="bl",$E$42,0)</f>
        <v>0</v>
      </c>
      <c r="AO27" s="3">
        <f>IF($F$43="bl",$E$43,0)</f>
        <v>0</v>
      </c>
      <c r="AP27" s="3">
        <f>IF($F$44="bl",$E$44,0)</f>
        <v>0</v>
      </c>
      <c r="AQ27" s="3">
        <f>IF($F$45="bl",$E$45,0)</f>
        <v>0</v>
      </c>
      <c r="AR27" s="3">
        <f>IF($F$46="bl",$E$46,0)</f>
        <v>0</v>
      </c>
      <c r="AS27" s="3">
        <f>IF($F$47="bl",$E$47,0)</f>
        <v>0</v>
      </c>
      <c r="AT27" s="3">
        <f>IF($F$48="bl",$E$48,0)</f>
        <v>0</v>
      </c>
      <c r="AU27" s="3">
        <f>IF($F$49="bl",$E$49,0)</f>
        <v>0</v>
      </c>
      <c r="AV27" s="3">
        <f>IF($F$50="bl",$E$50,0)</f>
        <v>0</v>
      </c>
      <c r="AW27" s="3">
        <f t="shared" si="0"/>
        <v>0</v>
      </c>
    </row>
    <row r="28" spans="1:49" ht="13.5" customHeight="1" thickBot="1" x14ac:dyDescent="0.25">
      <c r="A28" s="19">
        <v>19</v>
      </c>
      <c r="B28" s="57"/>
      <c r="C28" s="58"/>
      <c r="D28" s="58"/>
      <c r="E28" s="57"/>
      <c r="F28" s="58"/>
      <c r="G28" s="58"/>
      <c r="H28" s="58"/>
      <c r="I28" s="58"/>
      <c r="J28" s="78"/>
      <c r="K28" s="79"/>
      <c r="L28" s="79"/>
      <c r="M28" s="79"/>
      <c r="N28" s="80"/>
      <c r="O28" s="3"/>
      <c r="P28" s="1"/>
      <c r="Q28" s="18" t="s">
        <v>30</v>
      </c>
      <c r="R28" s="18">
        <f>IF($F$20="ec",$E$20,0)</f>
        <v>0</v>
      </c>
      <c r="S28" s="18">
        <f>IF($F$21="ec",$E$21,0)</f>
        <v>0</v>
      </c>
      <c r="T28" s="18">
        <f>IF($F$22="ec",$E$22,0)</f>
        <v>0</v>
      </c>
      <c r="U28" s="18">
        <f>IF($F$23="ec",$E$23,0)</f>
        <v>0</v>
      </c>
      <c r="V28" s="18">
        <f>IF($F$24="ec",$E$24,0)</f>
        <v>0</v>
      </c>
      <c r="W28" s="18">
        <f>IF($F$25="ec",$E$25,0)</f>
        <v>0</v>
      </c>
      <c r="X28" s="18">
        <f>IF($F$26="ec",$E$26,0)</f>
        <v>0</v>
      </c>
      <c r="Y28" s="18">
        <f>IF($F$27="ec",$E$27,0)</f>
        <v>0</v>
      </c>
      <c r="Z28" s="18">
        <f>IF($F$28="ec",$E$28,0)</f>
        <v>0</v>
      </c>
      <c r="AA28" s="18">
        <f>IF($F$29="ec",$E$29,0)</f>
        <v>0</v>
      </c>
      <c r="AB28" s="18">
        <f>IF($F$30="ec",$E$30,0)</f>
        <v>0</v>
      </c>
      <c r="AC28" s="18">
        <f>IF($F$31="ec",$E$31,0)</f>
        <v>0</v>
      </c>
      <c r="AD28" s="18">
        <f>IF($F$32="ec",$E$32,0)</f>
        <v>0</v>
      </c>
      <c r="AE28" s="18">
        <f>IF($F$33="ec",$E$33,0)</f>
        <v>0</v>
      </c>
      <c r="AF28" s="18">
        <f>IF($F$34="ec",$E$34,0)</f>
        <v>0</v>
      </c>
      <c r="AG28" s="18">
        <f>IF($F$35="ec",$E$35,0)</f>
        <v>0</v>
      </c>
      <c r="AH28" s="18">
        <f>IF($F$36="ec",$E$36,0)</f>
        <v>0</v>
      </c>
      <c r="AI28" s="18">
        <f>IF($F$37="ec",$E$37,0)</f>
        <v>0</v>
      </c>
      <c r="AJ28" s="18">
        <f>IF($F$38="ec",$E$38,0)</f>
        <v>0</v>
      </c>
      <c r="AK28" s="18">
        <f>IF($F$39="ec",$E$39,0)</f>
        <v>0</v>
      </c>
      <c r="AL28" s="18">
        <f>IF($F$40="ec",$E$40,0)</f>
        <v>0</v>
      </c>
      <c r="AM28" s="18">
        <f>IF($F$41="ec",$E$41,0)</f>
        <v>0</v>
      </c>
      <c r="AN28" s="18">
        <f>IF($F$42="ec",$E$42,0)</f>
        <v>0</v>
      </c>
      <c r="AO28" s="18">
        <f>IF($F$43="ec",$E$43,0)</f>
        <v>0</v>
      </c>
      <c r="AP28" s="18">
        <f>IF($F$44="ec",$E$44,0)</f>
        <v>0</v>
      </c>
      <c r="AQ28" s="18">
        <f>IF($F$45="ec",$E$45,0)</f>
        <v>0</v>
      </c>
      <c r="AR28" s="18">
        <f>IF($F$46="ec",$E$46,0)</f>
        <v>0</v>
      </c>
      <c r="AS28" s="18">
        <f>IF($F$47="ec",$E$47,0)</f>
        <v>0</v>
      </c>
      <c r="AT28" s="18">
        <f>IF($F$48="ec",$E$48,0)</f>
        <v>0</v>
      </c>
      <c r="AU28" s="18">
        <f>IF($F$49="ec",$E$49,0)</f>
        <v>0</v>
      </c>
      <c r="AV28" s="18">
        <f>IF($F$50="ec",$E$50,0)</f>
        <v>0</v>
      </c>
      <c r="AW28" s="18">
        <f t="shared" si="0"/>
        <v>0</v>
      </c>
    </row>
    <row r="29" spans="1:49" ht="13.5" customHeight="1" x14ac:dyDescent="0.2">
      <c r="A29" s="19">
        <v>20</v>
      </c>
      <c r="B29" s="57"/>
      <c r="C29" s="58"/>
      <c r="D29" s="58"/>
      <c r="E29" s="57"/>
      <c r="F29" s="58"/>
      <c r="G29" s="58"/>
      <c r="H29" s="59"/>
      <c r="I29" s="59"/>
      <c r="J29" s="87" t="s">
        <v>66</v>
      </c>
      <c r="K29" s="88"/>
      <c r="L29" s="88"/>
      <c r="M29" s="88"/>
      <c r="N29" s="89"/>
    </row>
    <row r="30" spans="1:49" ht="13.5" customHeight="1" thickBot="1" x14ac:dyDescent="0.25">
      <c r="A30" s="19">
        <v>21</v>
      </c>
      <c r="B30" s="57"/>
      <c r="C30" s="58"/>
      <c r="D30" s="58"/>
      <c r="E30" s="57"/>
      <c r="F30" s="58"/>
      <c r="G30" s="58"/>
      <c r="H30" s="59"/>
      <c r="I30" s="59"/>
      <c r="J30" s="90"/>
      <c r="K30" s="91"/>
      <c r="L30" s="91"/>
      <c r="M30" s="91"/>
      <c r="N30" s="92"/>
    </row>
    <row r="31" spans="1:49" ht="13.5" customHeight="1" x14ac:dyDescent="0.2">
      <c r="A31" s="19">
        <v>22</v>
      </c>
      <c r="B31" s="57"/>
      <c r="C31" s="58"/>
      <c r="D31" s="58"/>
      <c r="E31" s="57"/>
      <c r="F31" s="58"/>
      <c r="G31" s="58"/>
      <c r="H31" s="59"/>
      <c r="I31" s="59"/>
      <c r="J31" s="63"/>
      <c r="K31" s="64"/>
      <c r="L31" s="64"/>
      <c r="M31" s="64"/>
      <c r="N31" s="65"/>
    </row>
    <row r="32" spans="1:49" ht="13.5" customHeight="1" x14ac:dyDescent="0.2">
      <c r="A32" s="19">
        <v>23</v>
      </c>
      <c r="B32" s="57"/>
      <c r="C32" s="58"/>
      <c r="D32" s="58"/>
      <c r="E32" s="57"/>
      <c r="F32" s="58"/>
      <c r="G32" s="58"/>
      <c r="H32" s="59"/>
      <c r="I32" s="59"/>
      <c r="J32" s="63"/>
      <c r="K32" s="64"/>
      <c r="L32" s="64"/>
      <c r="M32" s="64"/>
      <c r="N32" s="65"/>
    </row>
    <row r="33" spans="1:49" ht="13.5" customHeight="1" x14ac:dyDescent="0.2">
      <c r="A33" s="19">
        <v>24</v>
      </c>
      <c r="B33" s="57"/>
      <c r="C33" s="58"/>
      <c r="D33" s="58"/>
      <c r="E33" s="57"/>
      <c r="F33" s="58"/>
      <c r="G33" s="58"/>
      <c r="H33" s="59"/>
      <c r="I33" s="59"/>
      <c r="J33" s="63"/>
      <c r="K33" s="64"/>
      <c r="L33" s="64"/>
      <c r="M33" s="64"/>
      <c r="N33" s="65"/>
    </row>
    <row r="34" spans="1:49" ht="13.5" customHeight="1" x14ac:dyDescent="0.2">
      <c r="A34" s="19">
        <v>25</v>
      </c>
      <c r="B34" s="57"/>
      <c r="C34" s="58"/>
      <c r="D34" s="58"/>
      <c r="E34" s="57"/>
      <c r="F34" s="58"/>
      <c r="G34" s="58"/>
      <c r="H34" s="59"/>
      <c r="I34" s="59"/>
      <c r="J34" s="63"/>
      <c r="K34" s="64"/>
      <c r="L34" s="64"/>
      <c r="M34" s="64"/>
      <c r="N34" s="65"/>
    </row>
    <row r="35" spans="1:49" ht="13.5" customHeight="1" x14ac:dyDescent="0.2">
      <c r="A35" s="19">
        <v>26</v>
      </c>
      <c r="B35" s="57"/>
      <c r="C35" s="58"/>
      <c r="D35" s="58"/>
      <c r="E35" s="57"/>
      <c r="F35" s="58"/>
      <c r="G35" s="58"/>
      <c r="H35" s="59"/>
      <c r="I35" s="59"/>
      <c r="J35" s="63"/>
      <c r="K35" s="64"/>
      <c r="L35" s="64"/>
      <c r="M35" s="64"/>
      <c r="N35" s="65"/>
    </row>
    <row r="36" spans="1:49" ht="13.5" customHeight="1" x14ac:dyDescent="0.2">
      <c r="A36" s="19">
        <v>27</v>
      </c>
      <c r="B36" s="57"/>
      <c r="C36" s="58"/>
      <c r="D36" s="58"/>
      <c r="E36" s="57"/>
      <c r="F36" s="58"/>
      <c r="G36" s="58"/>
      <c r="H36" s="59"/>
      <c r="I36" s="59"/>
      <c r="J36" s="63"/>
      <c r="K36" s="64"/>
      <c r="L36" s="64"/>
      <c r="M36" s="64"/>
      <c r="N36" s="65"/>
    </row>
    <row r="37" spans="1:49" ht="13.5" customHeight="1" x14ac:dyDescent="0.2">
      <c r="A37" s="19">
        <v>28</v>
      </c>
      <c r="B37" s="57"/>
      <c r="C37" s="58"/>
      <c r="D37" s="58"/>
      <c r="E37" s="57"/>
      <c r="F37" s="58"/>
      <c r="G37" s="58"/>
      <c r="H37" s="59"/>
      <c r="I37" s="59"/>
      <c r="J37" s="63"/>
      <c r="K37" s="64"/>
      <c r="L37" s="64"/>
      <c r="M37" s="64"/>
      <c r="N37" s="65"/>
    </row>
    <row r="38" spans="1:49" ht="13.5" customHeight="1" x14ac:dyDescent="0.2">
      <c r="A38" s="19">
        <v>29</v>
      </c>
      <c r="B38" s="57"/>
      <c r="C38" s="58"/>
      <c r="D38" s="58"/>
      <c r="E38" s="57"/>
      <c r="F38" s="58"/>
      <c r="G38" s="58"/>
      <c r="H38" s="59"/>
      <c r="I38" s="59"/>
      <c r="J38" s="63"/>
      <c r="K38" s="64"/>
      <c r="L38" s="64"/>
      <c r="M38" s="64"/>
      <c r="N38" s="65"/>
    </row>
    <row r="39" spans="1:49" ht="13.5" customHeight="1" x14ac:dyDescent="0.2">
      <c r="A39" s="19">
        <v>30</v>
      </c>
      <c r="B39" s="57"/>
      <c r="C39" s="58"/>
      <c r="D39" s="58"/>
      <c r="E39" s="57"/>
      <c r="F39" s="58"/>
      <c r="G39" s="58"/>
      <c r="H39" s="59"/>
      <c r="I39" s="59"/>
      <c r="J39" s="63"/>
      <c r="K39" s="64"/>
      <c r="L39" s="64"/>
      <c r="M39" s="64"/>
      <c r="N39" s="65"/>
    </row>
    <row r="40" spans="1:49" ht="13.5" customHeight="1" x14ac:dyDescent="0.2">
      <c r="A40" s="19">
        <v>31</v>
      </c>
      <c r="B40" s="57"/>
      <c r="C40" s="58"/>
      <c r="D40" s="58"/>
      <c r="E40" s="57"/>
      <c r="F40" s="58"/>
      <c r="G40" s="58"/>
      <c r="H40" s="59"/>
      <c r="I40" s="59"/>
      <c r="J40" s="63"/>
      <c r="K40" s="64"/>
      <c r="L40" s="64"/>
      <c r="M40" s="64"/>
      <c r="N40" s="65"/>
    </row>
    <row r="41" spans="1:49" ht="13.5" customHeight="1" x14ac:dyDescent="0.2">
      <c r="A41" s="19">
        <v>1</v>
      </c>
      <c r="B41" s="57"/>
      <c r="C41" s="58"/>
      <c r="D41" s="58"/>
      <c r="E41" s="57"/>
      <c r="F41" s="58"/>
      <c r="G41" s="58"/>
      <c r="H41" s="59"/>
      <c r="I41" s="59"/>
      <c r="J41" s="63"/>
      <c r="K41" s="64"/>
      <c r="L41" s="64"/>
      <c r="M41" s="64"/>
      <c r="N41" s="65"/>
    </row>
    <row r="42" spans="1:49" ht="13.5" customHeight="1" x14ac:dyDescent="0.2">
      <c r="A42" s="19">
        <v>2</v>
      </c>
      <c r="B42" s="57"/>
      <c r="C42" s="58"/>
      <c r="D42" s="58"/>
      <c r="E42" s="57"/>
      <c r="F42" s="58"/>
      <c r="G42" s="58"/>
      <c r="H42" s="59"/>
      <c r="I42" s="59"/>
      <c r="J42" s="66"/>
      <c r="K42" s="67"/>
      <c r="L42" s="67"/>
      <c r="M42" s="67"/>
      <c r="N42" s="65"/>
    </row>
    <row r="43" spans="1:49" ht="13.5" customHeight="1" x14ac:dyDescent="0.2">
      <c r="A43" s="19">
        <v>3</v>
      </c>
      <c r="B43" s="57"/>
      <c r="C43" s="58"/>
      <c r="D43" s="58"/>
      <c r="E43" s="57"/>
      <c r="F43" s="58"/>
      <c r="G43" s="58"/>
      <c r="H43" s="59"/>
      <c r="I43" s="59"/>
      <c r="J43" s="66"/>
      <c r="K43" s="67"/>
      <c r="L43" s="67"/>
      <c r="M43" s="67"/>
      <c r="N43" s="68"/>
      <c r="O43" s="3"/>
      <c r="P43" s="1"/>
      <c r="Q43" s="20" t="s">
        <v>31</v>
      </c>
      <c r="R43" s="20">
        <f>IF($I$20="o",$G$20,0)</f>
        <v>0</v>
      </c>
      <c r="S43" s="20">
        <f>IF($I$21="o",$G$21,0)</f>
        <v>0</v>
      </c>
      <c r="T43" s="20">
        <f>IF($I$22="O",$G$22,0)</f>
        <v>0</v>
      </c>
      <c r="U43" s="20">
        <f>IF($I$23="O",$G$23,0)</f>
        <v>0</v>
      </c>
      <c r="V43" s="20">
        <f>IF($I$24="o",$G$24,0)</f>
        <v>0</v>
      </c>
      <c r="W43" s="20">
        <f>IF($I$25="o",$G$25,0)</f>
        <v>0</v>
      </c>
      <c r="X43" s="20">
        <f>IF($I$26="o",$G$26,0)</f>
        <v>0</v>
      </c>
      <c r="Y43" s="20">
        <f>IF($I$27="o",$G$27,0)</f>
        <v>0</v>
      </c>
      <c r="Z43" s="20">
        <f>IF($I$28="o",$G$28,0)</f>
        <v>0</v>
      </c>
      <c r="AA43" s="20">
        <f>IF($I$29="o",$G$29,0)</f>
        <v>0</v>
      </c>
      <c r="AB43" s="20">
        <f>IF($I$30="o",$G$30,0)</f>
        <v>0</v>
      </c>
      <c r="AC43" s="20">
        <f>IF($I$31="o",$G$31,0)</f>
        <v>0</v>
      </c>
      <c r="AD43" s="20">
        <f>IF($I$32="o",$G$32,0)</f>
        <v>0</v>
      </c>
      <c r="AE43" s="20">
        <f>IF($I$33="o",$G$33,0)</f>
        <v>0</v>
      </c>
      <c r="AF43" s="20">
        <f>IF($I$34="o",$G$34,0)</f>
        <v>0</v>
      </c>
      <c r="AG43" s="20">
        <f>IF($I$35="o",$G$35,0)</f>
        <v>0</v>
      </c>
      <c r="AH43" s="20">
        <f>IF($I$36="o",$G$36,0)</f>
        <v>0</v>
      </c>
      <c r="AI43" s="20">
        <f>IF($I$37="o",$G$37,0)</f>
        <v>0</v>
      </c>
      <c r="AJ43" s="20">
        <f>IF($I$38="o",$G$38,0)</f>
        <v>0</v>
      </c>
      <c r="AK43" s="20">
        <f>IF($I$39="o",$G$39,0)</f>
        <v>0</v>
      </c>
      <c r="AL43" s="20">
        <f>IF($I$40="o",$G$40,0)</f>
        <v>0</v>
      </c>
      <c r="AM43" s="20">
        <f>IF($I$41="o",$G$41,0)</f>
        <v>0</v>
      </c>
      <c r="AN43" s="20">
        <f>IF($I$42="o",$G$42,0)</f>
        <v>0</v>
      </c>
      <c r="AO43" s="20">
        <f>IF($I$43="o",$G$43,0)</f>
        <v>0</v>
      </c>
      <c r="AP43" s="20">
        <f>IF($I$44="o",$G$44,0)</f>
        <v>0</v>
      </c>
      <c r="AQ43" s="20">
        <f>IF($I$45="o",$G$45,0)</f>
        <v>0</v>
      </c>
      <c r="AR43" s="20">
        <f>IF($I$46="o",$G$46,0)</f>
        <v>0</v>
      </c>
      <c r="AS43" s="20">
        <f>IF($I$47="o",$G$47,0)</f>
        <v>0</v>
      </c>
      <c r="AT43" s="20">
        <f>IF($I$48="o",$G$48,0)</f>
        <v>0</v>
      </c>
      <c r="AU43" s="20">
        <f>IF($I$49="o",$G$49,0)</f>
        <v>0</v>
      </c>
      <c r="AV43" s="20">
        <f>IF($I$50="o",$G$50,0)</f>
        <v>0</v>
      </c>
      <c r="AW43" s="20">
        <f>SUM(R43:AV43)</f>
        <v>0</v>
      </c>
    </row>
    <row r="44" spans="1:49" ht="13.5" customHeight="1" x14ac:dyDescent="0.2">
      <c r="A44" s="19">
        <v>4</v>
      </c>
      <c r="B44" s="57"/>
      <c r="C44" s="58"/>
      <c r="D44" s="58"/>
      <c r="E44" s="57"/>
      <c r="F44" s="58"/>
      <c r="G44" s="58"/>
      <c r="H44" s="59"/>
      <c r="I44" s="59"/>
      <c r="J44" s="63"/>
      <c r="K44" s="64"/>
      <c r="L44" s="64"/>
      <c r="M44" s="64"/>
      <c r="N44" s="68"/>
      <c r="O44" s="3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3.5" customHeight="1" x14ac:dyDescent="0.2">
      <c r="A45" s="19">
        <v>5</v>
      </c>
      <c r="B45" s="57"/>
      <c r="C45" s="58"/>
      <c r="D45" s="58"/>
      <c r="E45" s="57"/>
      <c r="F45" s="58"/>
      <c r="G45" s="58"/>
      <c r="H45" s="59"/>
      <c r="I45" s="59"/>
      <c r="J45" s="63"/>
      <c r="K45" s="64"/>
      <c r="L45" s="64"/>
      <c r="M45" s="64"/>
      <c r="N45" s="68"/>
      <c r="O45" s="3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3.5" customHeight="1" x14ac:dyDescent="0.2">
      <c r="A46" s="19">
        <v>6</v>
      </c>
      <c r="B46" s="57"/>
      <c r="C46" s="58"/>
      <c r="D46" s="58"/>
      <c r="E46" s="57"/>
      <c r="F46" s="58"/>
      <c r="G46" s="58"/>
      <c r="H46" s="59"/>
      <c r="I46" s="59"/>
      <c r="J46" s="63"/>
      <c r="K46" s="64"/>
      <c r="L46" s="64"/>
      <c r="M46" s="64"/>
      <c r="N46" s="68"/>
      <c r="O46" s="3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3.5" customHeight="1" x14ac:dyDescent="0.2">
      <c r="A47" s="19">
        <v>7</v>
      </c>
      <c r="B47" s="57"/>
      <c r="C47" s="58"/>
      <c r="D47" s="58"/>
      <c r="E47" s="57"/>
      <c r="F47" s="58"/>
      <c r="G47" s="58"/>
      <c r="H47" s="59"/>
      <c r="I47" s="59"/>
      <c r="J47" s="63"/>
      <c r="K47" s="64"/>
      <c r="L47" s="64"/>
      <c r="M47" s="64"/>
      <c r="N47" s="68"/>
      <c r="O47" s="3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3.5" customHeight="1" x14ac:dyDescent="0.2">
      <c r="A48" s="19">
        <v>8</v>
      </c>
      <c r="B48" s="57"/>
      <c r="C48" s="58"/>
      <c r="D48" s="58"/>
      <c r="E48" s="57"/>
      <c r="F48" s="58"/>
      <c r="G48" s="58"/>
      <c r="H48" s="59"/>
      <c r="I48" s="59"/>
      <c r="J48" s="63"/>
      <c r="K48" s="64"/>
      <c r="L48" s="64"/>
      <c r="M48" s="64"/>
      <c r="N48" s="68"/>
      <c r="O48" s="3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3.5" customHeight="1" x14ac:dyDescent="0.2">
      <c r="A49" s="19">
        <v>9</v>
      </c>
      <c r="B49" s="57"/>
      <c r="C49" s="58"/>
      <c r="D49" s="58"/>
      <c r="E49" s="57"/>
      <c r="F49" s="58"/>
      <c r="G49" s="58"/>
      <c r="H49" s="59"/>
      <c r="I49" s="59"/>
      <c r="J49" s="63"/>
      <c r="K49" s="64"/>
      <c r="L49" s="64"/>
      <c r="M49" s="64"/>
      <c r="N49" s="68"/>
      <c r="O49" s="3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3.5" customHeight="1" x14ac:dyDescent="0.2">
      <c r="A50" s="19">
        <v>10</v>
      </c>
      <c r="B50" s="60"/>
      <c r="C50" s="61"/>
      <c r="D50" s="61"/>
      <c r="E50" s="60"/>
      <c r="F50" s="61"/>
      <c r="G50" s="61"/>
      <c r="H50" s="62"/>
      <c r="I50" s="62"/>
      <c r="J50" s="63"/>
      <c r="K50" s="64"/>
      <c r="L50" s="64"/>
      <c r="M50" s="64"/>
      <c r="N50" s="68"/>
      <c r="O50" s="3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5.75" customHeight="1" x14ac:dyDescent="0.2">
      <c r="A51" s="21" t="s">
        <v>32</v>
      </c>
      <c r="B51" s="22">
        <f t="shared" ref="B51:I51" si="1">SUM(B20:B50)</f>
        <v>0</v>
      </c>
      <c r="C51" s="22">
        <f t="shared" si="1"/>
        <v>0</v>
      </c>
      <c r="D51" s="23">
        <f t="shared" si="1"/>
        <v>0</v>
      </c>
      <c r="E51" s="22">
        <f t="shared" si="1"/>
        <v>0</v>
      </c>
      <c r="F51" s="22">
        <f t="shared" si="1"/>
        <v>0</v>
      </c>
      <c r="G51" s="23">
        <f t="shared" si="1"/>
        <v>0</v>
      </c>
      <c r="H51" s="23">
        <f t="shared" si="1"/>
        <v>0</v>
      </c>
      <c r="I51" s="23">
        <f t="shared" si="1"/>
        <v>0</v>
      </c>
      <c r="J51" s="69"/>
      <c r="K51" s="70"/>
      <c r="L51" s="70"/>
      <c r="M51" s="70"/>
      <c r="N51" s="71"/>
      <c r="O51" s="3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1.25" customHeight="1" x14ac:dyDescent="0.2">
      <c r="A52" s="24" t="s">
        <v>33</v>
      </c>
      <c r="B52" s="25"/>
      <c r="C52" s="25"/>
      <c r="D52" s="25"/>
      <c r="E52" s="26"/>
      <c r="F52" s="26"/>
      <c r="G52" s="26"/>
      <c r="H52" s="26"/>
      <c r="I52" s="2"/>
      <c r="J52" s="2"/>
      <c r="K52" s="1"/>
      <c r="L52" s="1"/>
      <c r="M52" s="9"/>
      <c r="N52" s="27"/>
      <c r="O52" s="9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"/>
    </row>
    <row r="53" spans="1:49" ht="21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"/>
    </row>
    <row r="54" spans="1:49" ht="12.75" customHeight="1" x14ac:dyDescent="0.2">
      <c r="A54" s="9" t="s">
        <v>34</v>
      </c>
      <c r="B54" s="26"/>
      <c r="C54" s="9" t="s">
        <v>65</v>
      </c>
      <c r="D54" s="26"/>
      <c r="E54" s="26"/>
      <c r="F54" s="26"/>
      <c r="G54" s="28"/>
      <c r="H54" s="29"/>
      <c r="I54" s="14"/>
      <c r="J54" s="14"/>
      <c r="K54" s="9"/>
      <c r="L54" s="9"/>
      <c r="M54" s="9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"/>
    </row>
    <row r="55" spans="1:49" ht="10.5" customHeight="1" x14ac:dyDescent="0.2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1"/>
      <c r="N55" s="27"/>
      <c r="O55" s="9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"/>
    </row>
    <row r="56" spans="1:49" ht="10.5" customHeight="1" x14ac:dyDescent="0.2">
      <c r="A56" s="1"/>
      <c r="B56" s="2"/>
      <c r="C56" s="2"/>
      <c r="D56" s="2"/>
      <c r="E56" s="2"/>
      <c r="F56" s="2"/>
      <c r="G56" s="2"/>
      <c r="H56" s="2"/>
      <c r="I56" s="14"/>
      <c r="J56" s="14"/>
      <c r="K56" s="9"/>
      <c r="L56" s="9"/>
      <c r="M56" s="1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"/>
    </row>
    <row r="57" spans="1:49" ht="12.75" customHeight="1" x14ac:dyDescent="0.2">
      <c r="A57" s="10" t="s">
        <v>35</v>
      </c>
      <c r="B57" s="72"/>
      <c r="C57" s="72"/>
      <c r="D57" s="72"/>
      <c r="E57" s="72"/>
      <c r="F57" s="72"/>
      <c r="G57" s="125" t="s">
        <v>36</v>
      </c>
      <c r="H57" s="113"/>
      <c r="I57" s="73"/>
      <c r="J57" s="73"/>
      <c r="K57" s="73"/>
      <c r="L57" s="73"/>
      <c r="M57" s="7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"/>
    </row>
    <row r="58" spans="1:49" ht="12.75" customHeight="1" x14ac:dyDescent="0.2">
      <c r="A58" s="1"/>
      <c r="B58" s="2"/>
      <c r="C58" s="31" t="s">
        <v>37</v>
      </c>
      <c r="D58" s="2"/>
      <c r="E58" s="2"/>
      <c r="F58" s="26" t="s">
        <v>38</v>
      </c>
      <c r="G58" s="2"/>
      <c r="H58" s="2"/>
      <c r="I58" s="32" t="s">
        <v>39</v>
      </c>
      <c r="J58" s="32"/>
      <c r="K58" s="32"/>
      <c r="L58" s="1"/>
      <c r="M58" s="33" t="s">
        <v>40</v>
      </c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"/>
    </row>
    <row r="59" spans="1:49" ht="15.75" customHeight="1" x14ac:dyDescent="0.2">
      <c r="A59" s="1"/>
      <c r="B59" s="1"/>
      <c r="C59" s="1"/>
      <c r="D59" s="9"/>
      <c r="E59" s="9"/>
      <c r="F59" s="9"/>
      <c r="G59" s="9"/>
      <c r="H59" s="9"/>
      <c r="I59" s="9"/>
      <c r="J59" s="2"/>
      <c r="K59" s="1"/>
      <c r="L59" s="34"/>
      <c r="M59" s="1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"/>
    </row>
    <row r="60" spans="1:49" ht="15.75" customHeight="1" x14ac:dyDescent="0.2">
      <c r="A60" s="126" t="s">
        <v>41</v>
      </c>
      <c r="B60" s="127"/>
      <c r="C60" s="127"/>
      <c r="D60" s="127"/>
      <c r="E60" s="127"/>
      <c r="F60" s="127"/>
      <c r="G60" s="127"/>
      <c r="H60" s="128"/>
      <c r="I60" s="9"/>
      <c r="J60" s="2"/>
      <c r="K60" s="1"/>
      <c r="L60" s="34"/>
      <c r="M60" s="1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"/>
    </row>
    <row r="61" spans="1:49" ht="15.75" customHeight="1" x14ac:dyDescent="0.2">
      <c r="A61" s="35"/>
      <c r="B61" s="1"/>
      <c r="C61" s="1"/>
      <c r="D61" s="9"/>
      <c r="E61" s="9"/>
      <c r="F61" s="9"/>
      <c r="G61" s="9"/>
      <c r="H61" s="36"/>
      <c r="I61" s="9"/>
      <c r="J61" s="2"/>
      <c r="K61" s="1"/>
      <c r="L61" s="34"/>
      <c r="M61" s="1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"/>
    </row>
    <row r="62" spans="1:49" ht="13.5" customHeight="1" x14ac:dyDescent="0.2">
      <c r="A62" s="37"/>
      <c r="B62" s="38"/>
      <c r="C62" s="39"/>
      <c r="D62" s="39"/>
      <c r="E62" s="39"/>
      <c r="F62" s="39"/>
      <c r="G62" s="40"/>
      <c r="H62" s="41"/>
      <c r="I62" s="2"/>
      <c r="J62" s="2"/>
      <c r="K62" s="1"/>
      <c r="L62" s="1"/>
      <c r="M62" s="1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"/>
    </row>
    <row r="63" spans="1:49" ht="12.75" customHeight="1" x14ac:dyDescent="0.2">
      <c r="A63" s="42" t="s">
        <v>42</v>
      </c>
      <c r="B63" s="26" t="s">
        <v>43</v>
      </c>
      <c r="C63" s="26" t="s">
        <v>44</v>
      </c>
      <c r="D63" s="26" t="s">
        <v>45</v>
      </c>
      <c r="E63" s="26" t="s">
        <v>46</v>
      </c>
      <c r="F63" s="26" t="s">
        <v>47</v>
      </c>
      <c r="G63" s="129" t="s">
        <v>48</v>
      </c>
      <c r="H63" s="130"/>
      <c r="I63" s="2"/>
      <c r="J63" s="2"/>
      <c r="K63" s="1"/>
      <c r="L63" s="1"/>
      <c r="M63" s="1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"/>
    </row>
    <row r="64" spans="1:49" ht="12.75" customHeight="1" x14ac:dyDescent="0.2">
      <c r="A64" s="37"/>
      <c r="B64" s="38"/>
      <c r="C64" s="39"/>
      <c r="D64" s="39"/>
      <c r="E64" s="39"/>
      <c r="F64" s="39"/>
      <c r="G64" s="43"/>
      <c r="H64" s="41"/>
      <c r="I64" s="2"/>
      <c r="J64" s="2"/>
      <c r="K64" s="9"/>
      <c r="L64" s="1"/>
      <c r="M64" s="1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"/>
    </row>
    <row r="65" spans="1:49" ht="12.75" customHeight="1" x14ac:dyDescent="0.2">
      <c r="A65" s="42" t="s">
        <v>42</v>
      </c>
      <c r="B65" s="26" t="s">
        <v>43</v>
      </c>
      <c r="C65" s="26" t="s">
        <v>44</v>
      </c>
      <c r="D65" s="26" t="s">
        <v>45</v>
      </c>
      <c r="E65" s="26" t="s">
        <v>46</v>
      </c>
      <c r="F65" s="26" t="s">
        <v>47</v>
      </c>
      <c r="G65" s="129" t="s">
        <v>48</v>
      </c>
      <c r="H65" s="130"/>
      <c r="I65" s="2"/>
      <c r="J65" s="2"/>
      <c r="K65" s="9"/>
      <c r="L65" s="1"/>
      <c r="M65" s="1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"/>
    </row>
    <row r="66" spans="1:49" ht="12.75" customHeight="1" x14ac:dyDescent="0.2">
      <c r="A66" s="44"/>
      <c r="B66" s="30"/>
      <c r="C66" s="30"/>
      <c r="D66" s="30"/>
      <c r="E66" s="30"/>
      <c r="F66" s="30"/>
      <c r="G66" s="30"/>
      <c r="H66" s="45"/>
      <c r="I66" s="2"/>
      <c r="J66" s="2"/>
      <c r="K66" s="9"/>
      <c r="L66" s="1"/>
      <c r="M66" s="1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"/>
    </row>
    <row r="67" spans="1:49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9"/>
      <c r="L67" s="1"/>
      <c r="M67" s="1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"/>
    </row>
    <row r="68" spans="1:49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9"/>
      <c r="L68" s="1"/>
      <c r="M68" s="1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"/>
    </row>
    <row r="69" spans="1:49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46"/>
      <c r="K69" s="9"/>
      <c r="L69" s="1"/>
      <c r="M69" s="1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"/>
    </row>
    <row r="70" spans="1:49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9"/>
      <c r="K70" s="9"/>
      <c r="L70" s="1"/>
      <c r="M70" s="1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"/>
    </row>
    <row r="71" spans="1:49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9"/>
      <c r="K71" s="9"/>
      <c r="L71" s="1"/>
      <c r="M71" s="1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"/>
    </row>
    <row r="72" spans="1:49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9"/>
      <c r="K72" s="9"/>
      <c r="L72" s="1"/>
      <c r="M72" s="1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"/>
    </row>
    <row r="73" spans="1:49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9"/>
      <c r="K73" s="9"/>
      <c r="L73" s="1"/>
      <c r="M73" s="1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"/>
    </row>
    <row r="74" spans="1:49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9"/>
      <c r="K74" s="9"/>
      <c r="L74" s="1"/>
      <c r="M74" s="1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"/>
    </row>
    <row r="75" spans="1:49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9"/>
      <c r="K75" s="9"/>
      <c r="L75" s="1"/>
      <c r="M75" s="1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"/>
    </row>
    <row r="76" spans="1:49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9"/>
      <c r="K76" s="9"/>
      <c r="L76" s="1"/>
      <c r="M76" s="1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"/>
    </row>
    <row r="77" spans="1:49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9"/>
      <c r="K77" s="9"/>
      <c r="L77" s="1"/>
      <c r="M77" s="1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"/>
    </row>
    <row r="78" spans="1:49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9"/>
      <c r="L78" s="1"/>
      <c r="M78" s="1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"/>
    </row>
    <row r="79" spans="1:49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9"/>
      <c r="L79" s="1"/>
      <c r="M79" s="1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"/>
    </row>
    <row r="80" spans="1:49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9"/>
      <c r="L80" s="1"/>
      <c r="M80" s="1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"/>
    </row>
    <row r="81" spans="1:49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9"/>
      <c r="L81" s="1"/>
      <c r="M81" s="1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"/>
    </row>
    <row r="82" spans="1:49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9"/>
      <c r="L82" s="1"/>
      <c r="M82" s="1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"/>
    </row>
    <row r="83" spans="1:49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9"/>
      <c r="L83" s="1"/>
      <c r="M83" s="1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"/>
    </row>
    <row r="84" spans="1:49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9"/>
      <c r="L84" s="1"/>
      <c r="M84" s="1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"/>
    </row>
    <row r="85" spans="1:49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9"/>
      <c r="L85" s="1"/>
      <c r="M85" s="1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"/>
    </row>
    <row r="86" spans="1:49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9"/>
      <c r="L86" s="1"/>
      <c r="M86" s="1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"/>
    </row>
    <row r="87" spans="1:49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9"/>
      <c r="L87" s="1"/>
      <c r="M87" s="1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"/>
    </row>
    <row r="88" spans="1:49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9"/>
      <c r="L88" s="1"/>
      <c r="M88" s="1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"/>
    </row>
    <row r="89" spans="1:49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9"/>
      <c r="L89" s="1"/>
      <c r="M89" s="1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"/>
    </row>
    <row r="90" spans="1:49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9"/>
      <c r="L90" s="1"/>
      <c r="M90" s="1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"/>
    </row>
    <row r="91" spans="1:49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9"/>
      <c r="L91" s="1"/>
      <c r="M91" s="1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"/>
    </row>
    <row r="92" spans="1:49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9"/>
      <c r="L92" s="1"/>
      <c r="M92" s="1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"/>
    </row>
    <row r="93" spans="1:49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9"/>
      <c r="L93" s="1"/>
      <c r="M93" s="1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"/>
    </row>
    <row r="94" spans="1:49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9"/>
      <c r="L94" s="1"/>
      <c r="M94" s="1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"/>
    </row>
    <row r="95" spans="1:49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9"/>
      <c r="L95" s="1"/>
      <c r="M95" s="1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"/>
    </row>
    <row r="96" spans="1:49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9"/>
      <c r="L96" s="1"/>
      <c r="M96" s="1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"/>
    </row>
    <row r="97" spans="1:49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9"/>
      <c r="L97" s="1"/>
      <c r="M97" s="1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"/>
    </row>
    <row r="98" spans="1:49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9"/>
      <c r="L98" s="1"/>
      <c r="M98" s="1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1"/>
    </row>
    <row r="99" spans="1:49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9"/>
      <c r="L99" s="1"/>
      <c r="M99" s="1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1"/>
    </row>
    <row r="100" spans="1:49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9"/>
      <c r="L100" s="1"/>
      <c r="M100" s="1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1"/>
    </row>
    <row r="101" spans="1:49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9"/>
      <c r="L101" s="1"/>
      <c r="M101" s="1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1"/>
    </row>
    <row r="102" spans="1:49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9"/>
      <c r="L102" s="1"/>
      <c r="M102" s="1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1"/>
    </row>
    <row r="103" spans="1:49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9"/>
      <c r="L103" s="1"/>
      <c r="M103" s="1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1"/>
    </row>
    <row r="104" spans="1:49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9"/>
      <c r="L104" s="1"/>
      <c r="M104" s="1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1"/>
    </row>
    <row r="105" spans="1:49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9"/>
      <c r="L105" s="1"/>
      <c r="M105" s="1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1"/>
    </row>
    <row r="106" spans="1:49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9"/>
      <c r="L106" s="1"/>
      <c r="M106" s="1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1"/>
    </row>
    <row r="107" spans="1:49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9"/>
      <c r="L107" s="1"/>
      <c r="M107" s="1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1"/>
    </row>
    <row r="108" spans="1:49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9"/>
      <c r="L108" s="1"/>
      <c r="M108" s="1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1"/>
    </row>
    <row r="109" spans="1:49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9"/>
      <c r="L109" s="1"/>
      <c r="M109" s="1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1"/>
    </row>
    <row r="110" spans="1:49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9"/>
      <c r="L110" s="1"/>
      <c r="M110" s="1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1"/>
    </row>
    <row r="111" spans="1:49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9"/>
      <c r="L111" s="1"/>
      <c r="M111" s="1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1"/>
    </row>
    <row r="112" spans="1:49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9"/>
      <c r="L112" s="1"/>
      <c r="M112" s="1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1"/>
    </row>
    <row r="113" spans="1:49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9"/>
      <c r="L113" s="1"/>
      <c r="M113" s="1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1"/>
    </row>
    <row r="114" spans="1:49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9"/>
      <c r="L114" s="1"/>
      <c r="M114" s="1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1"/>
    </row>
    <row r="115" spans="1:49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9"/>
      <c r="L115" s="1"/>
      <c r="M115" s="1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1"/>
    </row>
    <row r="116" spans="1:49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9"/>
      <c r="L116" s="1"/>
      <c r="M116" s="1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1"/>
    </row>
    <row r="117" spans="1:49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9"/>
      <c r="L117" s="1"/>
      <c r="M117" s="1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1"/>
    </row>
    <row r="118" spans="1:49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9"/>
      <c r="L118" s="1"/>
      <c r="M118" s="1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1"/>
    </row>
    <row r="119" spans="1:49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9"/>
      <c r="L119" s="1"/>
      <c r="M119" s="1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1"/>
    </row>
    <row r="120" spans="1:49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9"/>
      <c r="L120" s="1"/>
      <c r="M120" s="1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1"/>
    </row>
    <row r="121" spans="1:49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9"/>
      <c r="L121" s="1"/>
      <c r="M121" s="1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1"/>
    </row>
    <row r="122" spans="1:49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1"/>
      <c r="M122" s="1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1"/>
    </row>
    <row r="123" spans="1:49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1"/>
      <c r="M123" s="1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1"/>
    </row>
    <row r="124" spans="1:49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1"/>
      <c r="M124" s="1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1"/>
    </row>
    <row r="125" spans="1:49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1"/>
      <c r="M125" s="1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1"/>
    </row>
    <row r="126" spans="1:49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1"/>
      <c r="M126" s="1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1"/>
    </row>
    <row r="127" spans="1:49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1"/>
      <c r="M127" s="1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1"/>
    </row>
    <row r="128" spans="1:49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1"/>
      <c r="M128" s="1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1"/>
    </row>
    <row r="129" spans="1:49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1"/>
      <c r="M129" s="1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1"/>
    </row>
    <row r="130" spans="1:49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1"/>
      <c r="M130" s="1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1"/>
    </row>
    <row r="131" spans="1:49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1"/>
      <c r="M131" s="1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1"/>
    </row>
    <row r="132" spans="1:49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1"/>
      <c r="M132" s="1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1"/>
    </row>
    <row r="133" spans="1:49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1"/>
      <c r="M133" s="1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1"/>
    </row>
    <row r="134" spans="1:49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1"/>
      <c r="M134" s="1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1"/>
    </row>
    <row r="135" spans="1:49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1"/>
      <c r="M135" s="1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1"/>
    </row>
    <row r="136" spans="1:49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1"/>
      <c r="M136" s="1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1"/>
    </row>
    <row r="137" spans="1:49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9"/>
      <c r="L137" s="1"/>
      <c r="M137" s="1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1"/>
    </row>
    <row r="138" spans="1:49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9"/>
      <c r="L138" s="1"/>
      <c r="M138" s="1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1"/>
    </row>
    <row r="139" spans="1:49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9"/>
      <c r="L139" s="1"/>
      <c r="M139" s="1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1"/>
    </row>
    <row r="140" spans="1:49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9"/>
      <c r="L140" s="1"/>
      <c r="M140" s="1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1"/>
    </row>
    <row r="141" spans="1:49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9"/>
      <c r="L141" s="1"/>
      <c r="M141" s="1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1"/>
    </row>
    <row r="142" spans="1:49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9"/>
      <c r="L142" s="1"/>
      <c r="M142" s="1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1"/>
    </row>
    <row r="143" spans="1:49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9"/>
      <c r="L143" s="1"/>
      <c r="M143" s="1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1"/>
    </row>
    <row r="144" spans="1:49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9"/>
      <c r="L144" s="1"/>
      <c r="M144" s="1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1"/>
    </row>
    <row r="145" spans="1:49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1"/>
    </row>
    <row r="146" spans="1:49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1"/>
    </row>
    <row r="147" spans="1:49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1"/>
    </row>
    <row r="148" spans="1:49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1"/>
    </row>
    <row r="149" spans="1:49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1"/>
    </row>
    <row r="150" spans="1:49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1"/>
    </row>
    <row r="151" spans="1:49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1"/>
    </row>
    <row r="152" spans="1:49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1"/>
    </row>
    <row r="153" spans="1:49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1"/>
    </row>
    <row r="154" spans="1:49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1"/>
    </row>
    <row r="155" spans="1:49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1"/>
    </row>
    <row r="156" spans="1:49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1"/>
    </row>
    <row r="157" spans="1:49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1"/>
    </row>
    <row r="158" spans="1:49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1"/>
    </row>
    <row r="159" spans="1:49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1"/>
    </row>
    <row r="160" spans="1:49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1"/>
    </row>
    <row r="161" spans="1:49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1"/>
    </row>
    <row r="162" spans="1:49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1"/>
    </row>
    <row r="163" spans="1:49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1"/>
    </row>
    <row r="164" spans="1:49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1"/>
    </row>
    <row r="165" spans="1:49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1"/>
    </row>
    <row r="166" spans="1:49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1"/>
    </row>
    <row r="167" spans="1:49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1"/>
    </row>
    <row r="168" spans="1:49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1"/>
    </row>
    <row r="169" spans="1:49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1"/>
    </row>
    <row r="170" spans="1:49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1"/>
    </row>
    <row r="171" spans="1:49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1"/>
    </row>
    <row r="172" spans="1:49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1"/>
    </row>
    <row r="173" spans="1:49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1"/>
    </row>
    <row r="174" spans="1:49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1"/>
    </row>
    <row r="175" spans="1:49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1"/>
    </row>
    <row r="176" spans="1:49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1"/>
    </row>
    <row r="177" spans="1:49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1"/>
    </row>
    <row r="178" spans="1:49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1"/>
    </row>
    <row r="179" spans="1:49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1"/>
    </row>
    <row r="180" spans="1:49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1"/>
    </row>
    <row r="181" spans="1:49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1"/>
    </row>
    <row r="182" spans="1:49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1"/>
    </row>
    <row r="183" spans="1:49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1"/>
    </row>
    <row r="184" spans="1:49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1"/>
    </row>
    <row r="185" spans="1:49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1"/>
    </row>
    <row r="186" spans="1:49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1"/>
    </row>
    <row r="187" spans="1:49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1"/>
    </row>
    <row r="188" spans="1:49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1"/>
    </row>
    <row r="189" spans="1:49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1"/>
    </row>
    <row r="190" spans="1:49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1"/>
    </row>
    <row r="191" spans="1:49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1"/>
    </row>
    <row r="192" spans="1:49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1"/>
    </row>
    <row r="193" spans="1:49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1"/>
    </row>
    <row r="194" spans="1:49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1"/>
    </row>
    <row r="195" spans="1:49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1"/>
    </row>
    <row r="196" spans="1:49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1"/>
    </row>
    <row r="197" spans="1:49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1"/>
    </row>
    <row r="198" spans="1:49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1"/>
    </row>
    <row r="199" spans="1:49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1"/>
    </row>
    <row r="200" spans="1:49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1"/>
    </row>
    <row r="201" spans="1:49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1"/>
    </row>
    <row r="202" spans="1:49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1"/>
    </row>
    <row r="203" spans="1:49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1"/>
    </row>
    <row r="204" spans="1:49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1"/>
    </row>
    <row r="205" spans="1:49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1"/>
    </row>
    <row r="206" spans="1:49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1"/>
    </row>
    <row r="207" spans="1:49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1"/>
    </row>
    <row r="208" spans="1:49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1"/>
    </row>
    <row r="209" spans="1:49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1"/>
    </row>
    <row r="210" spans="1:49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1"/>
    </row>
    <row r="211" spans="1:49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1"/>
    </row>
    <row r="212" spans="1:49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1"/>
    </row>
    <row r="213" spans="1:49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1"/>
    </row>
    <row r="214" spans="1:49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1"/>
    </row>
    <row r="215" spans="1:49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1"/>
    </row>
    <row r="216" spans="1:49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1"/>
    </row>
    <row r="217" spans="1:49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1"/>
    </row>
    <row r="218" spans="1:49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1"/>
    </row>
    <row r="219" spans="1:49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1"/>
    </row>
    <row r="220" spans="1:49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1"/>
    </row>
    <row r="221" spans="1:49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1"/>
    </row>
    <row r="222" spans="1:49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1"/>
    </row>
    <row r="223" spans="1:49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1"/>
    </row>
    <row r="224" spans="1:49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1"/>
    </row>
    <row r="225" spans="1:49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1"/>
    </row>
    <row r="226" spans="1:49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1"/>
    </row>
    <row r="227" spans="1:49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1"/>
    </row>
    <row r="228" spans="1:49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1"/>
    </row>
    <row r="229" spans="1:49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1"/>
    </row>
    <row r="230" spans="1:49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1"/>
    </row>
    <row r="231" spans="1:49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1"/>
    </row>
    <row r="232" spans="1:49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1"/>
    </row>
    <row r="233" spans="1:49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1"/>
    </row>
    <row r="234" spans="1:49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1"/>
    </row>
    <row r="235" spans="1:49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1"/>
    </row>
    <row r="236" spans="1:49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1"/>
    </row>
    <row r="237" spans="1:49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1"/>
    </row>
    <row r="238" spans="1:49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1"/>
    </row>
    <row r="239" spans="1:49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1"/>
    </row>
    <row r="240" spans="1:49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1"/>
    </row>
    <row r="241" spans="1:49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1"/>
    </row>
    <row r="242" spans="1:49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1"/>
    </row>
    <row r="243" spans="1:49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1"/>
    </row>
    <row r="244" spans="1:49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1"/>
    </row>
    <row r="245" spans="1:49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1"/>
    </row>
    <row r="246" spans="1:49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1"/>
    </row>
    <row r="247" spans="1:49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1"/>
    </row>
    <row r="248" spans="1:49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1"/>
    </row>
    <row r="249" spans="1:49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1"/>
    </row>
    <row r="250" spans="1:49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1"/>
    </row>
    <row r="251" spans="1:49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1"/>
    </row>
    <row r="252" spans="1:49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"/>
      <c r="M252" s="1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1"/>
    </row>
    <row r="253" spans="1:49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1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1"/>
    </row>
    <row r="254" spans="1:49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"/>
      <c r="M254" s="1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1"/>
    </row>
    <row r="255" spans="1:49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"/>
      <c r="M255" s="1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1"/>
    </row>
    <row r="256" spans="1:49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"/>
      <c r="M256" s="1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1"/>
    </row>
    <row r="257" spans="1:49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"/>
      <c r="M257" s="1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1"/>
    </row>
    <row r="258" spans="1:49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"/>
      <c r="M258" s="1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1"/>
    </row>
    <row r="259" spans="1:49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"/>
      <c r="M259" s="1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1"/>
    </row>
    <row r="260" spans="1:49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"/>
      <c r="M260" s="1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1"/>
    </row>
    <row r="261" spans="1:49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"/>
      <c r="M261" s="1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1"/>
    </row>
    <row r="262" spans="1:49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"/>
      <c r="M262" s="1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1"/>
    </row>
    <row r="263" spans="1:49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"/>
      <c r="M263" s="1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1"/>
    </row>
    <row r="264" spans="1:49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"/>
      <c r="M264" s="1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1"/>
    </row>
    <row r="265" spans="1:49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"/>
      <c r="M265" s="1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1"/>
    </row>
    <row r="266" spans="1:49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"/>
      <c r="M266" s="1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1"/>
    </row>
    <row r="267" spans="1:49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"/>
      <c r="M267" s="1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1"/>
    </row>
    <row r="268" spans="1:49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"/>
      <c r="M268" s="1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1"/>
    </row>
    <row r="269" spans="1:49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"/>
      <c r="M269" s="1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1"/>
    </row>
    <row r="270" spans="1:49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"/>
      <c r="M270" s="1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1"/>
    </row>
    <row r="271" spans="1:49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1"/>
    </row>
    <row r="272" spans="1:49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"/>
      <c r="M272" s="1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1"/>
    </row>
    <row r="273" spans="1:49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"/>
      <c r="M273" s="1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1"/>
    </row>
    <row r="274" spans="1:49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"/>
      <c r="M274" s="1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1"/>
    </row>
    <row r="275" spans="1:49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"/>
      <c r="M275" s="1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1"/>
    </row>
    <row r="276" spans="1:49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"/>
      <c r="M276" s="1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1"/>
    </row>
    <row r="277" spans="1:49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"/>
      <c r="M277" s="1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1"/>
    </row>
    <row r="278" spans="1:49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"/>
      <c r="M278" s="1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1"/>
    </row>
    <row r="279" spans="1:49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"/>
      <c r="M279" s="1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1"/>
    </row>
    <row r="280" spans="1:49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"/>
      <c r="M280" s="1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1"/>
    </row>
    <row r="281" spans="1:49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"/>
      <c r="M281" s="1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1"/>
    </row>
    <row r="282" spans="1:49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"/>
      <c r="M282" s="1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1"/>
    </row>
    <row r="283" spans="1:49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"/>
      <c r="M283" s="1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1"/>
    </row>
    <row r="284" spans="1:49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"/>
      <c r="M284" s="1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1"/>
    </row>
    <row r="285" spans="1:49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"/>
      <c r="M285" s="1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1"/>
    </row>
    <row r="286" spans="1:49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"/>
      <c r="M286" s="1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1"/>
    </row>
    <row r="287" spans="1:49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"/>
      <c r="M287" s="1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1"/>
    </row>
    <row r="288" spans="1:49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"/>
      <c r="M288" s="1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1"/>
    </row>
    <row r="289" spans="1:49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"/>
      <c r="M289" s="1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1"/>
    </row>
    <row r="290" spans="1:49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"/>
      <c r="M290" s="1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1"/>
    </row>
    <row r="291" spans="1:49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"/>
      <c r="M291" s="1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1"/>
    </row>
    <row r="292" spans="1:49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"/>
      <c r="M292" s="1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1"/>
    </row>
    <row r="293" spans="1:49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"/>
      <c r="M293" s="1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1"/>
    </row>
    <row r="294" spans="1:49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"/>
      <c r="M294" s="1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1"/>
    </row>
    <row r="295" spans="1:49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"/>
      <c r="M295" s="1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1"/>
    </row>
    <row r="296" spans="1:49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"/>
      <c r="M296" s="1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1"/>
    </row>
    <row r="297" spans="1:49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"/>
      <c r="M297" s="1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1"/>
    </row>
    <row r="298" spans="1:49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"/>
      <c r="M298" s="1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"/>
    </row>
    <row r="299" spans="1:49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"/>
      <c r="M299" s="1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1"/>
    </row>
    <row r="300" spans="1:49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"/>
      <c r="M300" s="1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1"/>
    </row>
    <row r="301" spans="1:49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"/>
      <c r="M301" s="1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1"/>
    </row>
    <row r="302" spans="1:49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"/>
      <c r="M302" s="1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1"/>
    </row>
    <row r="303" spans="1:49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"/>
      <c r="M303" s="1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1"/>
    </row>
    <row r="304" spans="1:49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"/>
      <c r="M304" s="1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1"/>
    </row>
    <row r="305" spans="1:49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"/>
      <c r="M305" s="1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1"/>
    </row>
    <row r="306" spans="1:49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"/>
      <c r="M306" s="1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1"/>
    </row>
    <row r="307" spans="1:49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"/>
      <c r="M307" s="1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1"/>
    </row>
    <row r="308" spans="1:49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"/>
      <c r="M308" s="1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1"/>
    </row>
    <row r="309" spans="1:49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"/>
      <c r="M309" s="1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1"/>
    </row>
    <row r="310" spans="1:49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"/>
      <c r="M310" s="1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1"/>
    </row>
    <row r="311" spans="1:49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"/>
      <c r="M311" s="1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1"/>
    </row>
    <row r="312" spans="1:49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"/>
      <c r="M312" s="1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1"/>
    </row>
    <row r="313" spans="1:49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"/>
      <c r="M313" s="1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1"/>
    </row>
    <row r="314" spans="1:49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"/>
      <c r="M314" s="1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1"/>
    </row>
    <row r="315" spans="1:49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"/>
      <c r="M315" s="1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1"/>
    </row>
    <row r="316" spans="1:49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1"/>
    </row>
    <row r="317" spans="1:49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"/>
      <c r="M317" s="1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1"/>
    </row>
    <row r="318" spans="1:49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"/>
      <c r="M318" s="1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1"/>
    </row>
    <row r="319" spans="1:49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"/>
      <c r="M319" s="1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1"/>
    </row>
    <row r="320" spans="1:49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"/>
      <c r="M320" s="1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1"/>
    </row>
    <row r="321" spans="1:49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"/>
      <c r="M321" s="1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1"/>
    </row>
    <row r="322" spans="1:49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"/>
      <c r="M322" s="1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1"/>
    </row>
    <row r="323" spans="1:49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"/>
      <c r="M323" s="1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1"/>
    </row>
    <row r="324" spans="1:49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"/>
      <c r="M324" s="1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1"/>
    </row>
    <row r="325" spans="1:49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"/>
      <c r="M325" s="1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1"/>
    </row>
    <row r="326" spans="1:49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"/>
      <c r="M326" s="1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1"/>
    </row>
    <row r="327" spans="1:49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"/>
      <c r="M327" s="1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1"/>
    </row>
    <row r="328" spans="1:49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"/>
      <c r="M328" s="1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1"/>
    </row>
    <row r="329" spans="1:49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"/>
      <c r="M329" s="1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1"/>
    </row>
    <row r="330" spans="1:49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"/>
      <c r="M330" s="1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1"/>
    </row>
    <row r="331" spans="1:49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"/>
      <c r="M331" s="1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1"/>
    </row>
    <row r="332" spans="1:49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"/>
      <c r="M332" s="1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1"/>
    </row>
    <row r="333" spans="1:49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"/>
      <c r="M333" s="1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1"/>
    </row>
    <row r="334" spans="1:49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"/>
      <c r="M334" s="1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1"/>
    </row>
    <row r="335" spans="1:49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"/>
      <c r="M335" s="1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1"/>
    </row>
    <row r="336" spans="1:49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"/>
      <c r="M336" s="1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1"/>
    </row>
    <row r="337" spans="1:49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"/>
      <c r="M337" s="1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1"/>
    </row>
    <row r="338" spans="1:49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"/>
      <c r="M338" s="1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1"/>
    </row>
    <row r="339" spans="1:49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"/>
      <c r="M339" s="1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1"/>
    </row>
    <row r="340" spans="1:49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"/>
      <c r="M340" s="1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1"/>
    </row>
    <row r="341" spans="1:49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"/>
      <c r="M341" s="1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1"/>
    </row>
    <row r="342" spans="1:49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"/>
      <c r="M342" s="1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1"/>
    </row>
    <row r="343" spans="1:49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"/>
      <c r="M343" s="1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1"/>
    </row>
    <row r="344" spans="1:49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"/>
      <c r="M344" s="1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1"/>
    </row>
    <row r="345" spans="1:49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"/>
      <c r="M345" s="1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1"/>
    </row>
    <row r="346" spans="1:49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"/>
      <c r="M346" s="1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1"/>
    </row>
    <row r="347" spans="1:49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1"/>
    </row>
    <row r="348" spans="1:49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"/>
      <c r="M348" s="1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1"/>
    </row>
    <row r="349" spans="1:49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"/>
      <c r="M349" s="1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1"/>
    </row>
    <row r="350" spans="1:49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"/>
      <c r="M350" s="1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1"/>
    </row>
    <row r="351" spans="1:49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"/>
      <c r="M351" s="1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1"/>
    </row>
    <row r="352" spans="1:49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"/>
      <c r="M352" s="1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1"/>
    </row>
    <row r="353" spans="1:49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"/>
      <c r="M353" s="1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1"/>
    </row>
    <row r="354" spans="1:49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"/>
      <c r="M354" s="1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1"/>
    </row>
    <row r="355" spans="1:49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"/>
      <c r="M355" s="1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1"/>
    </row>
    <row r="356" spans="1:49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"/>
      <c r="M356" s="1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1"/>
    </row>
    <row r="357" spans="1:49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"/>
      <c r="M357" s="1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1"/>
    </row>
    <row r="358" spans="1:49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"/>
      <c r="M358" s="1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1"/>
    </row>
    <row r="359" spans="1:49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"/>
      <c r="M359" s="1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1"/>
    </row>
    <row r="360" spans="1:49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"/>
      <c r="M360" s="1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1"/>
    </row>
    <row r="361" spans="1:49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1"/>
    </row>
    <row r="362" spans="1:49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"/>
      <c r="M362" s="1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1"/>
    </row>
    <row r="363" spans="1:49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"/>
      <c r="M363" s="1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1"/>
    </row>
    <row r="364" spans="1:49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"/>
      <c r="M364" s="1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1"/>
    </row>
    <row r="365" spans="1:49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"/>
      <c r="M365" s="1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1"/>
    </row>
    <row r="366" spans="1:49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"/>
      <c r="M366" s="1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1"/>
    </row>
    <row r="367" spans="1:49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"/>
      <c r="M367" s="1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1"/>
    </row>
    <row r="368" spans="1:49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"/>
      <c r="M368" s="1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1"/>
    </row>
    <row r="369" spans="1:49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"/>
      <c r="M369" s="1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1"/>
    </row>
    <row r="370" spans="1:49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"/>
      <c r="M370" s="1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1"/>
    </row>
    <row r="371" spans="1:49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"/>
      <c r="M371" s="1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1"/>
    </row>
    <row r="372" spans="1:49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"/>
      <c r="M372" s="1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1"/>
    </row>
    <row r="373" spans="1:49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"/>
      <c r="M373" s="1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1"/>
    </row>
    <row r="374" spans="1:49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"/>
      <c r="M374" s="1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1"/>
    </row>
    <row r="375" spans="1:49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"/>
      <c r="M375" s="1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1"/>
    </row>
    <row r="376" spans="1:49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"/>
      <c r="M376" s="1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1"/>
    </row>
    <row r="377" spans="1:49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"/>
      <c r="M377" s="1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1"/>
    </row>
    <row r="378" spans="1:49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"/>
      <c r="M378" s="1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1"/>
    </row>
    <row r="379" spans="1:49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"/>
      <c r="M379" s="1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1"/>
    </row>
    <row r="380" spans="1:49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"/>
      <c r="M380" s="1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1"/>
    </row>
    <row r="381" spans="1:49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"/>
      <c r="M381" s="1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1"/>
    </row>
    <row r="382" spans="1:49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"/>
      <c r="M382" s="1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1"/>
    </row>
    <row r="383" spans="1:49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"/>
      <c r="M383" s="1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1"/>
    </row>
    <row r="384" spans="1:49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"/>
      <c r="M384" s="1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1"/>
    </row>
    <row r="385" spans="1:49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"/>
      <c r="M385" s="1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1"/>
    </row>
    <row r="386" spans="1:49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"/>
      <c r="M386" s="1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1"/>
    </row>
    <row r="387" spans="1:49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"/>
      <c r="M387" s="1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1"/>
    </row>
    <row r="388" spans="1:49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"/>
      <c r="M388" s="1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1"/>
    </row>
    <row r="389" spans="1:49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"/>
      <c r="M389" s="1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1"/>
    </row>
    <row r="390" spans="1:49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"/>
      <c r="M390" s="1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1"/>
    </row>
    <row r="391" spans="1:49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"/>
      <c r="M391" s="1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1"/>
    </row>
    <row r="392" spans="1:49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"/>
      <c r="M392" s="1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1"/>
    </row>
    <row r="393" spans="1:49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"/>
      <c r="M393" s="1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1"/>
    </row>
    <row r="394" spans="1:49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"/>
      <c r="M394" s="1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1"/>
    </row>
    <row r="395" spans="1:49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"/>
      <c r="M395" s="1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1"/>
    </row>
    <row r="396" spans="1:49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"/>
      <c r="M396" s="1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1"/>
    </row>
    <row r="397" spans="1:49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"/>
      <c r="M397" s="1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1"/>
    </row>
    <row r="398" spans="1:49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"/>
      <c r="M398" s="1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1"/>
    </row>
    <row r="399" spans="1:49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"/>
      <c r="M399" s="1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1"/>
    </row>
    <row r="400" spans="1:49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"/>
      <c r="M400" s="1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1"/>
    </row>
    <row r="401" spans="1:49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"/>
      <c r="M401" s="1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1"/>
    </row>
    <row r="402" spans="1:49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"/>
      <c r="M402" s="1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1"/>
    </row>
    <row r="403" spans="1:49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"/>
      <c r="M403" s="1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1"/>
    </row>
    <row r="404" spans="1:49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"/>
      <c r="M404" s="1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1"/>
    </row>
    <row r="405" spans="1:49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"/>
      <c r="M405" s="1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1"/>
    </row>
    <row r="406" spans="1:49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1"/>
    </row>
    <row r="407" spans="1:49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"/>
      <c r="M407" s="1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1"/>
    </row>
    <row r="408" spans="1:49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"/>
      <c r="M408" s="1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1"/>
    </row>
    <row r="409" spans="1:49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1"/>
      <c r="M409" s="1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1"/>
    </row>
    <row r="410" spans="1:49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1"/>
      <c r="M410" s="1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1"/>
    </row>
    <row r="411" spans="1:49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1"/>
      <c r="M411" s="1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1"/>
    </row>
    <row r="412" spans="1:49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1"/>
      <c r="M412" s="1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1"/>
    </row>
    <row r="413" spans="1:49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1"/>
      <c r="M413" s="1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1"/>
    </row>
    <row r="414" spans="1:49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1"/>
      <c r="M414" s="1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1"/>
    </row>
    <row r="415" spans="1:49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1"/>
      <c r="M415" s="1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1"/>
    </row>
    <row r="416" spans="1:49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1"/>
      <c r="M416" s="1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1"/>
    </row>
    <row r="417" spans="1:49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1"/>
      <c r="M417" s="1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1"/>
    </row>
    <row r="418" spans="1:49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1"/>
      <c r="M418" s="1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1"/>
    </row>
    <row r="419" spans="1:49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1"/>
      <c r="M419" s="1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1"/>
    </row>
    <row r="420" spans="1:49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1"/>
      <c r="M420" s="1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1"/>
    </row>
    <row r="421" spans="1:49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1"/>
      <c r="M421" s="1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1"/>
    </row>
    <row r="422" spans="1:49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1"/>
      <c r="M422" s="1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1"/>
    </row>
    <row r="423" spans="1:49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1"/>
      <c r="M423" s="1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1"/>
    </row>
    <row r="424" spans="1:49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1"/>
      <c r="M424" s="1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1"/>
    </row>
    <row r="425" spans="1:49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1"/>
      <c r="M425" s="1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1"/>
    </row>
    <row r="426" spans="1:49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1"/>
      <c r="M426" s="1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1"/>
    </row>
    <row r="427" spans="1:49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1"/>
      <c r="M427" s="1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1"/>
    </row>
    <row r="428" spans="1:49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1"/>
      <c r="M428" s="1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1"/>
    </row>
    <row r="429" spans="1:49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1"/>
      <c r="M429" s="1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1"/>
    </row>
    <row r="430" spans="1:49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1"/>
      <c r="M430" s="1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1"/>
    </row>
    <row r="431" spans="1:49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1"/>
      <c r="M431" s="1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1"/>
    </row>
    <row r="432" spans="1:49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1"/>
      <c r="M432" s="1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1"/>
    </row>
    <row r="433" spans="1:49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1"/>
      <c r="M433" s="1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1"/>
    </row>
    <row r="434" spans="1:49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1"/>
      <c r="M434" s="1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1"/>
    </row>
    <row r="435" spans="1:49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1"/>
      <c r="M435" s="1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1"/>
    </row>
    <row r="436" spans="1:49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1"/>
      <c r="M436" s="1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1"/>
    </row>
    <row r="437" spans="1:49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1"/>
      <c r="M437" s="1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1"/>
    </row>
    <row r="438" spans="1:49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1"/>
      <c r="M438" s="1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1"/>
    </row>
    <row r="439" spans="1:49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1"/>
      <c r="M439" s="1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1"/>
    </row>
    <row r="440" spans="1:49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1"/>
      <c r="M440" s="1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1"/>
    </row>
    <row r="441" spans="1:49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1"/>
      <c r="M441" s="1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1"/>
    </row>
    <row r="442" spans="1:49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1"/>
      <c r="M442" s="1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1"/>
    </row>
    <row r="443" spans="1:49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1"/>
      <c r="M443" s="1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1"/>
    </row>
    <row r="444" spans="1:49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1"/>
      <c r="M444" s="1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1"/>
    </row>
    <row r="445" spans="1:49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1"/>
      <c r="M445" s="1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1"/>
    </row>
    <row r="446" spans="1:49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1"/>
      <c r="M446" s="1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1"/>
    </row>
    <row r="447" spans="1:49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1"/>
      <c r="M447" s="1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1"/>
    </row>
    <row r="448" spans="1:49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1"/>
      <c r="M448" s="1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1"/>
    </row>
    <row r="449" spans="1:49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1"/>
      <c r="M449" s="1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1"/>
    </row>
    <row r="450" spans="1:49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1"/>
      <c r="M450" s="1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1"/>
    </row>
    <row r="451" spans="1:49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"/>
      <c r="M451" s="1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1"/>
    </row>
    <row r="452" spans="1:49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1"/>
      <c r="M452" s="1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1"/>
    </row>
    <row r="453" spans="1:49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1"/>
      <c r="M453" s="1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1"/>
    </row>
    <row r="454" spans="1:49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1"/>
      <c r="M454" s="1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1"/>
    </row>
    <row r="455" spans="1:49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1"/>
      <c r="M455" s="1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1"/>
    </row>
    <row r="456" spans="1:49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1"/>
      <c r="M456" s="1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1"/>
    </row>
    <row r="457" spans="1:49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1"/>
      <c r="M457" s="1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1"/>
    </row>
    <row r="458" spans="1:49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1"/>
      <c r="M458" s="1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1"/>
    </row>
    <row r="459" spans="1:49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1"/>
      <c r="M459" s="1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1"/>
    </row>
    <row r="460" spans="1:49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1"/>
      <c r="M460" s="1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1"/>
    </row>
    <row r="461" spans="1:49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1"/>
      <c r="M461" s="1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1"/>
    </row>
    <row r="462" spans="1:49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1"/>
      <c r="M462" s="1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1"/>
    </row>
    <row r="463" spans="1:49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1"/>
      <c r="M463" s="1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1"/>
    </row>
    <row r="464" spans="1:49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1"/>
      <c r="M464" s="1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1"/>
    </row>
    <row r="465" spans="1:49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1"/>
      <c r="M465" s="1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1"/>
    </row>
    <row r="466" spans="1:49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1"/>
      <c r="M466" s="1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1"/>
    </row>
    <row r="467" spans="1:49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1"/>
      <c r="M467" s="1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1"/>
    </row>
    <row r="468" spans="1:49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1"/>
      <c r="M468" s="1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1"/>
    </row>
    <row r="469" spans="1:49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1"/>
      <c r="M469" s="1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1"/>
    </row>
    <row r="470" spans="1:49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1"/>
      <c r="M470" s="1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1"/>
    </row>
    <row r="471" spans="1:49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1"/>
      <c r="M471" s="1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1"/>
    </row>
    <row r="472" spans="1:49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1"/>
      <c r="M472" s="1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1"/>
    </row>
    <row r="473" spans="1:49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1"/>
      <c r="M473" s="1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1"/>
    </row>
    <row r="474" spans="1:49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1"/>
      <c r="M474" s="1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1"/>
    </row>
    <row r="475" spans="1:49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1"/>
      <c r="M475" s="1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1"/>
    </row>
    <row r="476" spans="1:49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1"/>
      <c r="M476" s="1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1"/>
    </row>
    <row r="477" spans="1:49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1"/>
      <c r="M477" s="1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1"/>
    </row>
    <row r="478" spans="1:49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1"/>
      <c r="M478" s="1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1"/>
    </row>
    <row r="479" spans="1:49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1"/>
      <c r="M479" s="1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1"/>
    </row>
    <row r="480" spans="1:49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1"/>
      <c r="M480" s="1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1"/>
    </row>
    <row r="481" spans="1:49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1"/>
      <c r="M481" s="1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1"/>
    </row>
    <row r="482" spans="1:49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1"/>
      <c r="M482" s="1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1"/>
    </row>
    <row r="483" spans="1:49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1"/>
      <c r="M483" s="1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1"/>
    </row>
    <row r="484" spans="1:49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1"/>
      <c r="M484" s="1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1"/>
    </row>
    <row r="485" spans="1:49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1"/>
      <c r="M485" s="1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1"/>
    </row>
    <row r="486" spans="1:49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1"/>
      <c r="M486" s="1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1"/>
    </row>
    <row r="487" spans="1:49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1"/>
      <c r="M487" s="1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1"/>
    </row>
    <row r="488" spans="1:49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1"/>
      <c r="M488" s="1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1"/>
    </row>
    <row r="489" spans="1:49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1"/>
      <c r="M489" s="1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1"/>
    </row>
    <row r="490" spans="1:49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1"/>
      <c r="M490" s="1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1"/>
    </row>
    <row r="491" spans="1:49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1"/>
      <c r="M491" s="1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1"/>
    </row>
    <row r="492" spans="1:49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1"/>
      <c r="M492" s="1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1"/>
    </row>
    <row r="493" spans="1:49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1"/>
      <c r="M493" s="1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1"/>
    </row>
    <row r="494" spans="1:49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1"/>
      <c r="M494" s="1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1"/>
    </row>
    <row r="495" spans="1:49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1"/>
      <c r="M495" s="1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1"/>
    </row>
    <row r="496" spans="1:49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"/>
      <c r="M496" s="1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1"/>
    </row>
    <row r="497" spans="1:49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1"/>
      <c r="M497" s="1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1"/>
    </row>
    <row r="498" spans="1:49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1"/>
      <c r="M498" s="1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1"/>
    </row>
    <row r="499" spans="1:49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1"/>
      <c r="M499" s="1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1"/>
    </row>
    <row r="500" spans="1:49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1"/>
      <c r="M500" s="1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1"/>
    </row>
    <row r="501" spans="1:49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1"/>
      <c r="M501" s="1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1"/>
    </row>
    <row r="502" spans="1:49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1"/>
      <c r="M502" s="1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1"/>
    </row>
    <row r="503" spans="1:49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1"/>
      <c r="M503" s="1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1"/>
    </row>
    <row r="504" spans="1:49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1"/>
      <c r="M504" s="1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1"/>
    </row>
    <row r="505" spans="1:49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1"/>
      <c r="M505" s="1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1"/>
    </row>
    <row r="506" spans="1:49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1"/>
      <c r="M506" s="1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1"/>
    </row>
    <row r="507" spans="1:49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1"/>
      <c r="M507" s="1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1"/>
    </row>
    <row r="508" spans="1:49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1"/>
      <c r="M508" s="1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1"/>
    </row>
    <row r="509" spans="1:49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1"/>
      <c r="M509" s="1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1"/>
    </row>
    <row r="510" spans="1:49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1"/>
      <c r="M510" s="1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1"/>
    </row>
    <row r="511" spans="1:49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1"/>
      <c r="M511" s="1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1"/>
    </row>
    <row r="512" spans="1:49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1"/>
      <c r="M512" s="1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1"/>
    </row>
    <row r="513" spans="1:49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1"/>
      <c r="M513" s="1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1"/>
    </row>
    <row r="514" spans="1:49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1"/>
      <c r="M514" s="1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1"/>
    </row>
    <row r="515" spans="1:49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1"/>
      <c r="M515" s="1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1"/>
    </row>
    <row r="516" spans="1:49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1"/>
      <c r="M516" s="1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1"/>
    </row>
    <row r="517" spans="1:49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1"/>
      <c r="M517" s="1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1"/>
    </row>
    <row r="518" spans="1:49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1"/>
      <c r="M518" s="1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1"/>
    </row>
    <row r="519" spans="1:49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1"/>
      <c r="M519" s="1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1"/>
    </row>
    <row r="520" spans="1:49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1"/>
      <c r="M520" s="1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1"/>
    </row>
    <row r="521" spans="1:49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1"/>
      <c r="M521" s="1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1"/>
    </row>
    <row r="522" spans="1:49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1"/>
      <c r="M522" s="1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1"/>
    </row>
    <row r="523" spans="1:49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1"/>
      <c r="M523" s="1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1"/>
    </row>
    <row r="524" spans="1:49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1"/>
      <c r="M524" s="1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1"/>
    </row>
    <row r="525" spans="1:49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1"/>
      <c r="M525" s="1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1"/>
    </row>
    <row r="526" spans="1:49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1"/>
      <c r="M526" s="1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1"/>
    </row>
    <row r="527" spans="1:49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1"/>
      <c r="M527" s="1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1"/>
    </row>
    <row r="528" spans="1:49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1"/>
      <c r="M528" s="1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1"/>
    </row>
    <row r="529" spans="1:49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1"/>
      <c r="M529" s="1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1"/>
    </row>
    <row r="530" spans="1:49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1"/>
      <c r="M530" s="1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1"/>
    </row>
    <row r="531" spans="1:49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1"/>
      <c r="M531" s="1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1"/>
    </row>
    <row r="532" spans="1:49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1"/>
      <c r="M532" s="1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1"/>
    </row>
    <row r="533" spans="1:49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1"/>
      <c r="M533" s="1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1"/>
    </row>
    <row r="534" spans="1:49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1"/>
      <c r="M534" s="1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1"/>
    </row>
    <row r="535" spans="1:49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1"/>
      <c r="M535" s="1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1"/>
    </row>
    <row r="536" spans="1:49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1"/>
      <c r="M536" s="1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1"/>
    </row>
    <row r="537" spans="1:49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1"/>
      <c r="M537" s="1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1"/>
    </row>
    <row r="538" spans="1:49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1"/>
      <c r="M538" s="1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1"/>
    </row>
    <row r="539" spans="1:49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1"/>
      <c r="M539" s="1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1"/>
    </row>
    <row r="540" spans="1:49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1"/>
      <c r="M540" s="1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1"/>
    </row>
    <row r="541" spans="1:49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"/>
      <c r="M541" s="1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1"/>
    </row>
    <row r="542" spans="1:49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1"/>
      <c r="M542" s="1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1"/>
    </row>
    <row r="543" spans="1:49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1"/>
      <c r="M543" s="1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1"/>
    </row>
    <row r="544" spans="1:49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1"/>
      <c r="M544" s="1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1"/>
    </row>
    <row r="545" spans="1:49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1"/>
      <c r="M545" s="1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1"/>
    </row>
    <row r="546" spans="1:49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"/>
      <c r="M546" s="1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1"/>
    </row>
    <row r="547" spans="1:49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"/>
      <c r="M547" s="1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1"/>
    </row>
    <row r="548" spans="1:49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"/>
      <c r="M548" s="1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1"/>
    </row>
    <row r="549" spans="1:49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"/>
      <c r="M549" s="1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1"/>
    </row>
    <row r="550" spans="1:49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"/>
      <c r="M550" s="1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1"/>
    </row>
    <row r="551" spans="1:49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"/>
      <c r="M551" s="1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1"/>
    </row>
    <row r="552" spans="1:49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"/>
      <c r="M552" s="1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1"/>
    </row>
    <row r="553" spans="1:49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"/>
      <c r="M553" s="1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1"/>
    </row>
    <row r="554" spans="1:49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"/>
      <c r="M554" s="1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1"/>
    </row>
    <row r="555" spans="1:49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"/>
      <c r="M555" s="1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1"/>
    </row>
    <row r="556" spans="1:49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"/>
      <c r="M556" s="1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1"/>
    </row>
    <row r="557" spans="1:49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"/>
      <c r="M557" s="1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1"/>
    </row>
    <row r="558" spans="1:49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"/>
      <c r="M558" s="1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1"/>
    </row>
    <row r="559" spans="1:49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"/>
      <c r="M559" s="1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1"/>
    </row>
    <row r="560" spans="1:49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"/>
      <c r="M560" s="1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1"/>
    </row>
    <row r="561" spans="1:49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"/>
      <c r="M561" s="1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1"/>
    </row>
    <row r="562" spans="1:49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"/>
      <c r="M562" s="1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1"/>
    </row>
    <row r="563" spans="1:49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"/>
      <c r="M563" s="1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1"/>
    </row>
    <row r="564" spans="1:49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"/>
      <c r="M564" s="1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1"/>
    </row>
    <row r="565" spans="1:49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"/>
      <c r="M565" s="1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1"/>
    </row>
    <row r="566" spans="1:49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"/>
      <c r="M566" s="1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1"/>
    </row>
    <row r="567" spans="1:49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"/>
      <c r="M567" s="1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1"/>
    </row>
    <row r="568" spans="1:49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"/>
      <c r="M568" s="1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1"/>
    </row>
    <row r="569" spans="1:49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"/>
      <c r="M569" s="1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1"/>
    </row>
    <row r="570" spans="1:49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"/>
      <c r="M570" s="1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1"/>
    </row>
    <row r="571" spans="1:49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"/>
      <c r="M571" s="1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1"/>
    </row>
    <row r="572" spans="1:49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"/>
      <c r="M572" s="1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1"/>
    </row>
    <row r="573" spans="1:49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1"/>
    </row>
    <row r="574" spans="1:49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1"/>
    </row>
    <row r="575" spans="1:49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1"/>
    </row>
    <row r="576" spans="1:49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1"/>
    </row>
    <row r="577" spans="1:49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1"/>
    </row>
    <row r="578" spans="1:49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1"/>
    </row>
    <row r="579" spans="1:49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1"/>
    </row>
    <row r="580" spans="1:49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1"/>
    </row>
    <row r="581" spans="1:49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1"/>
    </row>
    <row r="582" spans="1:49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1"/>
    </row>
    <row r="583" spans="1:49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1"/>
    </row>
    <row r="584" spans="1:49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1"/>
    </row>
    <row r="585" spans="1:49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1"/>
    </row>
    <row r="586" spans="1:49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1"/>
    </row>
    <row r="587" spans="1:49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1"/>
    </row>
    <row r="588" spans="1:49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1"/>
    </row>
    <row r="589" spans="1:49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1"/>
    </row>
    <row r="590" spans="1:49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1"/>
    </row>
    <row r="591" spans="1:49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1"/>
    </row>
    <row r="592" spans="1:49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1"/>
    </row>
    <row r="593" spans="1:49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1"/>
    </row>
    <row r="594" spans="1:49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1"/>
    </row>
    <row r="595" spans="1:49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1"/>
    </row>
    <row r="596" spans="1:49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1"/>
    </row>
    <row r="597" spans="1:49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1"/>
    </row>
    <row r="598" spans="1:49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1"/>
    </row>
    <row r="599" spans="1:49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1"/>
    </row>
    <row r="600" spans="1:49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1"/>
    </row>
    <row r="601" spans="1:49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1"/>
    </row>
    <row r="602" spans="1:49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1"/>
    </row>
    <row r="603" spans="1:49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1"/>
    </row>
    <row r="604" spans="1:49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1"/>
    </row>
    <row r="605" spans="1:49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1"/>
    </row>
    <row r="606" spans="1:49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1"/>
    </row>
    <row r="607" spans="1:49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1"/>
    </row>
    <row r="608" spans="1:49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1"/>
    </row>
    <row r="609" spans="1:49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1"/>
    </row>
    <row r="610" spans="1:49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1"/>
    </row>
    <row r="611" spans="1:49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1"/>
    </row>
    <row r="612" spans="1:49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1"/>
    </row>
    <row r="613" spans="1:49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1"/>
    </row>
    <row r="614" spans="1:49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1"/>
    </row>
    <row r="615" spans="1:49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1"/>
    </row>
    <row r="616" spans="1:49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1"/>
    </row>
    <row r="617" spans="1:49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1"/>
    </row>
    <row r="618" spans="1:49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1"/>
    </row>
    <row r="619" spans="1:49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1"/>
    </row>
    <row r="620" spans="1:49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1"/>
    </row>
    <row r="621" spans="1:49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1"/>
    </row>
    <row r="622" spans="1:49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1"/>
    </row>
    <row r="623" spans="1:49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1"/>
    </row>
    <row r="624" spans="1:49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1"/>
    </row>
    <row r="625" spans="1:49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1"/>
    </row>
    <row r="626" spans="1:49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1"/>
    </row>
    <row r="627" spans="1:49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1"/>
    </row>
    <row r="628" spans="1:49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1"/>
    </row>
    <row r="629" spans="1:49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1"/>
    </row>
    <row r="630" spans="1:49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1"/>
    </row>
    <row r="631" spans="1:49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1"/>
    </row>
    <row r="632" spans="1:49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1"/>
    </row>
    <row r="633" spans="1:49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1"/>
    </row>
    <row r="634" spans="1:49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1"/>
    </row>
    <row r="635" spans="1:49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1"/>
    </row>
    <row r="636" spans="1:49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1"/>
    </row>
    <row r="637" spans="1:49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1"/>
    </row>
    <row r="638" spans="1:49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1"/>
    </row>
    <row r="639" spans="1:49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1"/>
    </row>
    <row r="640" spans="1:49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1"/>
    </row>
    <row r="641" spans="1:49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1"/>
    </row>
    <row r="642" spans="1:49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1"/>
    </row>
    <row r="643" spans="1:49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1"/>
    </row>
    <row r="644" spans="1:49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1"/>
    </row>
    <row r="645" spans="1:49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1"/>
    </row>
    <row r="646" spans="1:49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1"/>
    </row>
    <row r="647" spans="1:49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1"/>
    </row>
    <row r="648" spans="1:49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1"/>
    </row>
    <row r="649" spans="1:49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1"/>
    </row>
    <row r="650" spans="1:49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1"/>
    </row>
    <row r="651" spans="1:49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1"/>
    </row>
    <row r="652" spans="1:49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1"/>
    </row>
    <row r="653" spans="1:49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1"/>
    </row>
    <row r="654" spans="1:49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1"/>
    </row>
    <row r="655" spans="1:49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1"/>
    </row>
    <row r="656" spans="1:49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1"/>
    </row>
    <row r="657" spans="1:49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1"/>
    </row>
    <row r="658" spans="1:49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1"/>
    </row>
    <row r="659" spans="1:49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1"/>
    </row>
    <row r="660" spans="1:49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1"/>
    </row>
    <row r="661" spans="1:49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1"/>
    </row>
    <row r="662" spans="1:49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1"/>
    </row>
    <row r="663" spans="1:49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1"/>
    </row>
    <row r="664" spans="1:49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1"/>
    </row>
    <row r="665" spans="1:49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1"/>
    </row>
    <row r="666" spans="1:49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1"/>
    </row>
    <row r="667" spans="1:49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1"/>
    </row>
    <row r="668" spans="1:49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1"/>
    </row>
    <row r="669" spans="1:49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1"/>
    </row>
    <row r="670" spans="1:49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1"/>
    </row>
    <row r="671" spans="1:49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1"/>
    </row>
    <row r="672" spans="1:49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1"/>
    </row>
    <row r="673" spans="1:49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1"/>
    </row>
    <row r="674" spans="1:49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1"/>
    </row>
    <row r="675" spans="1:49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1"/>
    </row>
    <row r="676" spans="1:49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1"/>
    </row>
    <row r="677" spans="1:49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1"/>
    </row>
    <row r="678" spans="1:49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1"/>
    </row>
    <row r="679" spans="1:49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1"/>
    </row>
    <row r="680" spans="1:49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1"/>
    </row>
    <row r="681" spans="1:49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1"/>
    </row>
    <row r="682" spans="1:49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1"/>
    </row>
    <row r="683" spans="1:49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1"/>
    </row>
    <row r="684" spans="1:49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1"/>
    </row>
    <row r="685" spans="1:49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1"/>
    </row>
    <row r="686" spans="1:49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1"/>
    </row>
    <row r="687" spans="1:49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1"/>
    </row>
    <row r="688" spans="1:49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1"/>
    </row>
    <row r="689" spans="1:49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1"/>
    </row>
    <row r="690" spans="1:49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1"/>
    </row>
    <row r="691" spans="1:49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1"/>
    </row>
    <row r="692" spans="1:49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1"/>
    </row>
    <row r="693" spans="1:49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1"/>
    </row>
    <row r="694" spans="1:49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1"/>
    </row>
    <row r="695" spans="1:49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1"/>
    </row>
    <row r="696" spans="1:49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1"/>
    </row>
    <row r="697" spans="1:49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1"/>
    </row>
    <row r="698" spans="1:49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1"/>
    </row>
    <row r="699" spans="1:49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1"/>
    </row>
    <row r="700" spans="1:49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1"/>
    </row>
    <row r="701" spans="1:49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1"/>
    </row>
    <row r="702" spans="1:49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1"/>
    </row>
    <row r="703" spans="1:49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1"/>
    </row>
    <row r="704" spans="1:49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1"/>
    </row>
    <row r="705" spans="1:49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1"/>
    </row>
    <row r="706" spans="1:49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1"/>
    </row>
    <row r="707" spans="1:49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1"/>
    </row>
    <row r="708" spans="1:49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1"/>
    </row>
    <row r="709" spans="1:49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1"/>
    </row>
    <row r="710" spans="1:49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1"/>
    </row>
    <row r="711" spans="1:49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1"/>
    </row>
    <row r="712" spans="1:49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1"/>
    </row>
    <row r="713" spans="1:49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1"/>
    </row>
    <row r="714" spans="1:49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1"/>
    </row>
    <row r="715" spans="1:49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1"/>
    </row>
    <row r="716" spans="1:49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1"/>
    </row>
    <row r="717" spans="1:49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1"/>
    </row>
    <row r="718" spans="1:49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1"/>
    </row>
    <row r="719" spans="1:49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1"/>
    </row>
    <row r="720" spans="1:49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1"/>
    </row>
    <row r="721" spans="1:49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1"/>
    </row>
    <row r="722" spans="1:49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1"/>
    </row>
    <row r="723" spans="1:49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1"/>
    </row>
    <row r="724" spans="1:49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1"/>
    </row>
    <row r="725" spans="1:49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1"/>
    </row>
    <row r="726" spans="1:49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1"/>
    </row>
    <row r="727" spans="1:49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1"/>
    </row>
    <row r="728" spans="1:49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1"/>
    </row>
    <row r="729" spans="1:49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1"/>
    </row>
    <row r="730" spans="1:49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1"/>
    </row>
    <row r="731" spans="1:49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1"/>
    </row>
    <row r="732" spans="1:49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1"/>
    </row>
    <row r="733" spans="1:49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1"/>
    </row>
    <row r="734" spans="1:49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1"/>
    </row>
    <row r="735" spans="1:49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1"/>
    </row>
    <row r="736" spans="1:49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1"/>
    </row>
    <row r="737" spans="1:49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1"/>
    </row>
    <row r="738" spans="1:49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1"/>
    </row>
    <row r="739" spans="1:49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1"/>
    </row>
    <row r="740" spans="1:49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1"/>
    </row>
    <row r="741" spans="1:49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1"/>
    </row>
    <row r="742" spans="1:49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1"/>
    </row>
    <row r="743" spans="1:49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1"/>
    </row>
    <row r="744" spans="1:49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1"/>
    </row>
    <row r="745" spans="1:49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1"/>
    </row>
    <row r="746" spans="1:49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1"/>
    </row>
    <row r="747" spans="1:49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1"/>
    </row>
    <row r="748" spans="1:49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1"/>
    </row>
    <row r="749" spans="1:49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1"/>
    </row>
    <row r="750" spans="1:49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1"/>
    </row>
    <row r="751" spans="1:49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1"/>
    </row>
    <row r="752" spans="1:49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1"/>
    </row>
    <row r="753" spans="1:49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1"/>
    </row>
    <row r="754" spans="1:49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1"/>
    </row>
    <row r="755" spans="1:49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1"/>
    </row>
    <row r="756" spans="1:49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1"/>
    </row>
    <row r="757" spans="1:49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1"/>
    </row>
    <row r="758" spans="1:49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1"/>
    </row>
    <row r="759" spans="1:49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1"/>
    </row>
    <row r="760" spans="1:49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1"/>
    </row>
    <row r="761" spans="1:49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1"/>
    </row>
    <row r="762" spans="1:49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1"/>
    </row>
    <row r="763" spans="1:49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1"/>
    </row>
    <row r="764" spans="1:49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1"/>
    </row>
    <row r="765" spans="1:49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1"/>
    </row>
    <row r="766" spans="1:49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1"/>
    </row>
    <row r="767" spans="1:49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1"/>
    </row>
    <row r="768" spans="1:49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1"/>
    </row>
    <row r="769" spans="1:49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1"/>
    </row>
    <row r="770" spans="1:49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1"/>
    </row>
    <row r="771" spans="1:49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1"/>
    </row>
    <row r="772" spans="1:49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1"/>
    </row>
    <row r="773" spans="1:49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1"/>
    </row>
    <row r="774" spans="1:49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1"/>
    </row>
    <row r="775" spans="1:49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1"/>
    </row>
    <row r="776" spans="1:49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1"/>
    </row>
    <row r="777" spans="1:49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1"/>
    </row>
    <row r="778" spans="1:49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1"/>
    </row>
    <row r="779" spans="1:49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1"/>
    </row>
    <row r="780" spans="1:49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1"/>
    </row>
    <row r="781" spans="1:49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1"/>
    </row>
    <row r="782" spans="1:49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1"/>
    </row>
    <row r="783" spans="1:49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1"/>
    </row>
    <row r="784" spans="1:49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1"/>
    </row>
    <row r="785" spans="1:49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1"/>
    </row>
    <row r="786" spans="1:49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1"/>
    </row>
    <row r="787" spans="1:49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1"/>
    </row>
    <row r="788" spans="1:49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1"/>
    </row>
    <row r="789" spans="1:49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1"/>
    </row>
    <row r="790" spans="1:49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1"/>
    </row>
    <row r="791" spans="1:49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1"/>
    </row>
    <row r="792" spans="1:49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1"/>
    </row>
    <row r="793" spans="1:49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1"/>
    </row>
    <row r="794" spans="1:49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1"/>
    </row>
    <row r="795" spans="1:49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1"/>
    </row>
    <row r="796" spans="1:49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1"/>
    </row>
    <row r="797" spans="1:49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1"/>
    </row>
    <row r="798" spans="1:49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1"/>
    </row>
    <row r="799" spans="1:49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1"/>
    </row>
    <row r="800" spans="1:49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1"/>
    </row>
    <row r="801" spans="1:49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1"/>
    </row>
    <row r="802" spans="1:49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1"/>
    </row>
    <row r="803" spans="1:49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1"/>
    </row>
    <row r="804" spans="1:49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1"/>
    </row>
    <row r="805" spans="1:49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1"/>
    </row>
    <row r="806" spans="1:49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1"/>
    </row>
    <row r="807" spans="1:49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1"/>
    </row>
    <row r="808" spans="1:49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1"/>
    </row>
    <row r="809" spans="1:49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1"/>
    </row>
    <row r="810" spans="1:49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1"/>
    </row>
    <row r="811" spans="1:49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1"/>
    </row>
    <row r="812" spans="1:49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1"/>
    </row>
    <row r="813" spans="1:49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1"/>
    </row>
    <row r="814" spans="1:49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1"/>
    </row>
    <row r="815" spans="1:49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1"/>
    </row>
    <row r="816" spans="1:49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1"/>
    </row>
    <row r="817" spans="1:49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1"/>
    </row>
    <row r="818" spans="1:49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1"/>
    </row>
    <row r="819" spans="1:49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1"/>
    </row>
    <row r="820" spans="1:49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1"/>
    </row>
    <row r="821" spans="1:49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1"/>
    </row>
    <row r="822" spans="1:49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1"/>
    </row>
    <row r="823" spans="1:49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1"/>
    </row>
    <row r="824" spans="1:49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1"/>
    </row>
    <row r="825" spans="1:49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1"/>
    </row>
    <row r="826" spans="1:49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1"/>
    </row>
    <row r="827" spans="1:49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1"/>
    </row>
    <row r="828" spans="1:49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1"/>
    </row>
    <row r="829" spans="1:49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1"/>
    </row>
    <row r="830" spans="1:49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1"/>
    </row>
    <row r="831" spans="1:49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1"/>
    </row>
    <row r="832" spans="1:49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1"/>
    </row>
    <row r="833" spans="1:49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1"/>
    </row>
    <row r="834" spans="1:49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1"/>
    </row>
    <row r="835" spans="1:49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1"/>
    </row>
    <row r="836" spans="1:49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1"/>
    </row>
    <row r="837" spans="1:49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1"/>
    </row>
    <row r="838" spans="1:49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1"/>
    </row>
    <row r="839" spans="1:49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1"/>
    </row>
    <row r="840" spans="1:49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1"/>
    </row>
    <row r="841" spans="1:49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1"/>
    </row>
    <row r="842" spans="1:49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1"/>
    </row>
    <row r="843" spans="1:49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1"/>
    </row>
    <row r="844" spans="1:49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1"/>
    </row>
    <row r="845" spans="1:49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1"/>
    </row>
    <row r="846" spans="1:49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1"/>
    </row>
    <row r="847" spans="1:49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1"/>
    </row>
    <row r="848" spans="1:49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1"/>
    </row>
    <row r="849" spans="1:49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1"/>
    </row>
    <row r="850" spans="1:49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1"/>
    </row>
    <row r="851" spans="1:49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1"/>
    </row>
    <row r="852" spans="1:49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1"/>
    </row>
    <row r="853" spans="1:49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1"/>
    </row>
    <row r="854" spans="1:49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1"/>
    </row>
    <row r="855" spans="1:49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1"/>
    </row>
    <row r="856" spans="1:49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1"/>
    </row>
    <row r="857" spans="1:49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1"/>
    </row>
    <row r="858" spans="1:49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1"/>
    </row>
    <row r="859" spans="1:49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1"/>
    </row>
    <row r="860" spans="1:49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1"/>
    </row>
    <row r="861" spans="1:49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1"/>
    </row>
    <row r="862" spans="1:49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1"/>
    </row>
    <row r="863" spans="1:49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1"/>
    </row>
    <row r="864" spans="1:49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1"/>
    </row>
    <row r="865" spans="1:49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1"/>
    </row>
    <row r="866" spans="1:49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1"/>
    </row>
    <row r="867" spans="1:49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1"/>
    </row>
    <row r="868" spans="1:49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1"/>
    </row>
    <row r="869" spans="1:49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1"/>
    </row>
    <row r="870" spans="1:49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1"/>
    </row>
    <row r="871" spans="1:49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1"/>
    </row>
    <row r="872" spans="1:49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1"/>
    </row>
    <row r="873" spans="1:49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1"/>
    </row>
    <row r="874" spans="1:49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1"/>
    </row>
    <row r="875" spans="1:49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1"/>
    </row>
    <row r="876" spans="1:49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1"/>
    </row>
    <row r="877" spans="1:49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1"/>
    </row>
    <row r="878" spans="1:49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1"/>
    </row>
    <row r="879" spans="1:49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1"/>
    </row>
    <row r="880" spans="1:49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1"/>
    </row>
    <row r="881" spans="1:49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1"/>
    </row>
    <row r="882" spans="1:49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1"/>
    </row>
    <row r="883" spans="1:49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1"/>
    </row>
    <row r="884" spans="1:49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1"/>
    </row>
    <row r="885" spans="1:49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1"/>
    </row>
    <row r="886" spans="1:49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1"/>
    </row>
    <row r="887" spans="1:49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1"/>
    </row>
    <row r="888" spans="1:49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1"/>
    </row>
    <row r="889" spans="1:49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1"/>
    </row>
    <row r="890" spans="1:49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1"/>
    </row>
    <row r="891" spans="1:49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1"/>
    </row>
    <row r="892" spans="1:49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1"/>
    </row>
    <row r="893" spans="1:49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1"/>
    </row>
    <row r="894" spans="1:49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1"/>
    </row>
    <row r="895" spans="1:49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1"/>
    </row>
    <row r="896" spans="1:49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1"/>
    </row>
    <row r="897" spans="1:49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1"/>
    </row>
    <row r="898" spans="1:49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1"/>
    </row>
    <row r="899" spans="1:49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1"/>
    </row>
    <row r="900" spans="1:49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1"/>
    </row>
    <row r="901" spans="1:49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1"/>
    </row>
    <row r="902" spans="1:49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1"/>
    </row>
    <row r="903" spans="1:49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1"/>
    </row>
    <row r="904" spans="1:49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1"/>
    </row>
    <row r="905" spans="1:49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1"/>
    </row>
    <row r="906" spans="1:49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1"/>
    </row>
    <row r="907" spans="1:49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1"/>
    </row>
    <row r="908" spans="1:49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1"/>
    </row>
    <row r="909" spans="1:49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1"/>
    </row>
    <row r="910" spans="1:49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1"/>
    </row>
    <row r="911" spans="1:49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1"/>
    </row>
    <row r="912" spans="1:49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1"/>
    </row>
    <row r="913" spans="1:49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1"/>
    </row>
    <row r="914" spans="1:49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1"/>
    </row>
    <row r="915" spans="1:49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1"/>
    </row>
    <row r="916" spans="1:49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1"/>
    </row>
    <row r="917" spans="1:49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1"/>
    </row>
    <row r="918" spans="1:49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1"/>
    </row>
    <row r="919" spans="1:49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1"/>
    </row>
    <row r="920" spans="1:49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1"/>
    </row>
    <row r="921" spans="1:49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1"/>
    </row>
    <row r="922" spans="1:49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1"/>
    </row>
    <row r="923" spans="1:49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1"/>
    </row>
    <row r="924" spans="1:49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1"/>
    </row>
    <row r="925" spans="1:49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1"/>
    </row>
    <row r="926" spans="1:49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1"/>
    </row>
    <row r="927" spans="1:49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1"/>
    </row>
    <row r="928" spans="1:49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1"/>
    </row>
    <row r="929" spans="1:49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1"/>
    </row>
    <row r="930" spans="1:49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1"/>
    </row>
    <row r="931" spans="1:49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1"/>
    </row>
    <row r="932" spans="1:49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1"/>
    </row>
    <row r="933" spans="1:49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1"/>
    </row>
    <row r="934" spans="1:49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1"/>
    </row>
    <row r="935" spans="1:49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1"/>
    </row>
    <row r="936" spans="1:49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1"/>
    </row>
    <row r="937" spans="1:49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1"/>
    </row>
    <row r="938" spans="1:49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1"/>
    </row>
    <row r="939" spans="1:49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1"/>
    </row>
    <row r="940" spans="1:49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1"/>
    </row>
    <row r="941" spans="1:49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1"/>
    </row>
    <row r="942" spans="1:49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1"/>
    </row>
    <row r="943" spans="1:49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1"/>
    </row>
    <row r="944" spans="1:49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1"/>
    </row>
    <row r="945" spans="1:49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1"/>
    </row>
    <row r="946" spans="1:49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1"/>
    </row>
    <row r="947" spans="1:49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1"/>
    </row>
    <row r="948" spans="1:49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1"/>
    </row>
    <row r="949" spans="1:49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1"/>
    </row>
    <row r="950" spans="1:49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1"/>
    </row>
    <row r="951" spans="1:49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1"/>
    </row>
    <row r="952" spans="1:49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1"/>
    </row>
    <row r="953" spans="1:49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1"/>
    </row>
    <row r="954" spans="1:49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1"/>
    </row>
    <row r="955" spans="1:49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1"/>
    </row>
    <row r="956" spans="1:49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1"/>
    </row>
    <row r="957" spans="1:49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1"/>
    </row>
    <row r="958" spans="1:49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1"/>
    </row>
    <row r="959" spans="1:49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1"/>
    </row>
    <row r="960" spans="1:49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1"/>
    </row>
    <row r="961" spans="1:49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1"/>
    </row>
    <row r="962" spans="1:49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1"/>
    </row>
    <row r="963" spans="1:49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1"/>
    </row>
    <row r="964" spans="1:49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1"/>
    </row>
    <row r="965" spans="1:49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1"/>
    </row>
    <row r="966" spans="1:49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1"/>
    </row>
    <row r="967" spans="1:49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1"/>
    </row>
    <row r="968" spans="1:49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1"/>
    </row>
    <row r="969" spans="1:49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1"/>
    </row>
    <row r="970" spans="1:49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1"/>
    </row>
    <row r="971" spans="1:49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1"/>
    </row>
    <row r="972" spans="1:49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1"/>
    </row>
    <row r="973" spans="1:49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1"/>
    </row>
    <row r="974" spans="1:49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1"/>
    </row>
    <row r="975" spans="1:49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1"/>
    </row>
    <row r="976" spans="1:49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1"/>
    </row>
    <row r="977" spans="1:49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1"/>
    </row>
    <row r="978" spans="1:49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1"/>
    </row>
    <row r="979" spans="1:49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1"/>
    </row>
    <row r="980" spans="1:49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1"/>
    </row>
    <row r="981" spans="1:49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1"/>
    </row>
    <row r="982" spans="1:49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1"/>
    </row>
    <row r="983" spans="1:49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1"/>
    </row>
    <row r="984" spans="1:49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1"/>
    </row>
    <row r="985" spans="1:49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1"/>
    </row>
    <row r="986" spans="1:49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1"/>
    </row>
    <row r="987" spans="1:49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1"/>
    </row>
    <row r="988" spans="1:49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1"/>
    </row>
    <row r="989" spans="1:49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1"/>
    </row>
    <row r="990" spans="1:49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1"/>
    </row>
    <row r="991" spans="1:49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1"/>
    </row>
    <row r="992" spans="1:49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1"/>
    </row>
    <row r="993" spans="1:49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1"/>
    </row>
    <row r="994" spans="1:49" ht="12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1"/>
    </row>
    <row r="995" spans="1:49" ht="12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1"/>
    </row>
    <row r="996" spans="1:49" ht="12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1"/>
    </row>
    <row r="997" spans="1:49" ht="12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1"/>
    </row>
    <row r="998" spans="1:49" ht="12.7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1"/>
    </row>
    <row r="999" spans="1:49" ht="12.75" customHeight="1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3"/>
      <c r="O999" s="1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1"/>
    </row>
    <row r="1000" spans="1:49" ht="12.75" customHeight="1" x14ac:dyDescent="0.2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3"/>
      <c r="O1000" s="1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1"/>
    </row>
  </sheetData>
  <sheetProtection sheet="1" objects="1" scenarios="1"/>
  <mergeCells count="44">
    <mergeCell ref="G57:H57"/>
    <mergeCell ref="A60:H60"/>
    <mergeCell ref="G63:H63"/>
    <mergeCell ref="G65:H65"/>
    <mergeCell ref="B17:I17"/>
    <mergeCell ref="A18:A19"/>
    <mergeCell ref="B18:B19"/>
    <mergeCell ref="C18:C19"/>
    <mergeCell ref="D18:D19"/>
    <mergeCell ref="E18:E19"/>
    <mergeCell ref="A15:B15"/>
    <mergeCell ref="C15:D15"/>
    <mergeCell ref="G15:H15"/>
    <mergeCell ref="F18:F19"/>
    <mergeCell ref="G18:G19"/>
    <mergeCell ref="H18:H19"/>
    <mergeCell ref="A8:B8"/>
    <mergeCell ref="A9:B9"/>
    <mergeCell ref="A13:B13"/>
    <mergeCell ref="C13:D13"/>
    <mergeCell ref="G13:H13"/>
    <mergeCell ref="C9:E9"/>
    <mergeCell ref="F9:H9"/>
    <mergeCell ref="C1:I2"/>
    <mergeCell ref="J1:K2"/>
    <mergeCell ref="L1:M2"/>
    <mergeCell ref="C3:I3"/>
    <mergeCell ref="J3:M3"/>
    <mergeCell ref="J29:N30"/>
    <mergeCell ref="P9:Y9"/>
    <mergeCell ref="C10:E10"/>
    <mergeCell ref="F10:H10"/>
    <mergeCell ref="Q11:Z11"/>
    <mergeCell ref="I18:I19"/>
    <mergeCell ref="J17:N17"/>
    <mergeCell ref="J26:N26"/>
    <mergeCell ref="J27:N27"/>
    <mergeCell ref="J28:N28"/>
    <mergeCell ref="J18:N18"/>
    <mergeCell ref="J20:N20"/>
    <mergeCell ref="J21:N21"/>
    <mergeCell ref="J22:N22"/>
    <mergeCell ref="J23:N23"/>
    <mergeCell ref="J24:N25"/>
  </mergeCells>
  <dataValidations count="2">
    <dataValidation type="decimal" allowBlank="1" showInputMessage="1" showErrorMessage="1" prompt="Regular Hours - Time work on a regular work day cannot be more than 8 hours.  " sqref="B20:B50 E20:E50">
      <formula1>0.25</formula1>
      <formula2>8</formula2>
    </dataValidation>
    <dataValidation type="list" allowBlank="1" showInputMessage="1" showErrorMessage="1" prompt="Valid Codes - If you enter hours above, please click arrow to select valid code, or type H, SL, FS, PL, NC, JD, WP, BL,  O, or FMLA_x000a_" sqref="F67:F1000">
      <formula1>$P$17</formula1>
    </dataValidation>
  </dataValidations>
  <pageMargins left="0.7" right="0.7" top="0.75" bottom="0.75" header="0" footer="0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</vt:lpstr>
      <vt:lpstr>'Time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Daniliz Ortega</dc:creator>
  <cp:lastModifiedBy>Vandershule, Toni</cp:lastModifiedBy>
  <cp:lastPrinted>2022-02-04T20:51:43Z</cp:lastPrinted>
  <dcterms:created xsi:type="dcterms:W3CDTF">2007-06-29T18:32:56Z</dcterms:created>
  <dcterms:modified xsi:type="dcterms:W3CDTF">2022-02-04T20:53:45Z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607327708</vt:i4>
  </property>
  <property fmtid="{D5CDD505-2E9C-101B-9397-08002B2CF9AE}" pid="4" name="_EmailSubject">
    <vt:lpwstr>please post to website</vt:lpwstr>
  </property>
  <property fmtid="{D5CDD505-2E9C-101B-9397-08002B2CF9AE}" pid="5" name="_AuthorEmail">
    <vt:lpwstr>mabrown@nwresd.k12.or.us</vt:lpwstr>
  </property>
  <property fmtid="{D5CDD505-2E9C-101B-9397-08002B2CF9AE}" pid="6" name="_AuthorEmailDisplayName">
    <vt:lpwstr>Matthew A. Brown</vt:lpwstr>
  </property>
  <property fmtid="{D5CDD505-2E9C-101B-9397-08002B2CF9AE}" pid="7" name="_ReviewingToolsShownOnce">
    <vt:lpwstr/>
  </property>
</Properties>
</file>