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tsc-sresource\sresource\WRHSE\BID HISTORY\FY 26 BIDS\26-004 SNP WAREHOUSE BID\"/>
    </mc:Choice>
  </mc:AlternateContent>
  <xr:revisionPtr revIDLastSave="0" documentId="13_ncr:1_{C04CF38C-D6A2-4DEB-B230-854D350A57E2}" xr6:coauthVersionLast="47" xr6:coauthVersionMax="47" xr10:uidLastSave="{00000000-0000-0000-0000-000000000000}"/>
  <bookViews>
    <workbookView xWindow="-28920" yWindow="75" windowWidth="29040" windowHeight="15720" xr2:uid="{00000000-000D-0000-FFFF-FFFF00000000}"/>
  </bookViews>
  <sheets>
    <sheet name="Sheet1" sheetId="1" r:id="rId1"/>
  </sheets>
  <definedNames>
    <definedName name="_xlnm.Print_Area" localSheetId="0">Sheet1!$A$1:$K$37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38" i="1" l="1"/>
  <c r="AZ38" i="1"/>
  <c r="AS38" i="1"/>
  <c r="X3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8" i="1"/>
  <c r="BN37" i="1" l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8" i="1"/>
  <c r="AZ37" i="1" l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8" i="1"/>
  <c r="BG37" i="1" s="1"/>
  <c r="AS9" i="1" l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8" i="1"/>
  <c r="AS37" i="1" l="1"/>
  <c r="AL9" i="1" l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8" i="1"/>
  <c r="AL37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8" i="1"/>
  <c r="AE37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8" i="1"/>
  <c r="X37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8" i="1"/>
  <c r="Q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37" i="1" s="1"/>
</calcChain>
</file>

<file path=xl/sharedStrings.xml><?xml version="1.0" encoding="utf-8"?>
<sst xmlns="http://schemas.openxmlformats.org/spreadsheetml/2006/main" count="488" uniqueCount="247">
  <si>
    <t>PE Item #</t>
  </si>
  <si>
    <t>Item Description</t>
  </si>
  <si>
    <t>Bid Specification</t>
  </si>
  <si>
    <t>Est. Qty</t>
  </si>
  <si>
    <t>Unit</t>
  </si>
  <si>
    <t>Brand / Product ID</t>
  </si>
  <si>
    <t>Vendor Code</t>
  </si>
  <si>
    <t>Purchase Unit Description</t>
  </si>
  <si>
    <t>Purchase Price</t>
  </si>
  <si>
    <t>Total Cost</t>
  </si>
  <si>
    <t>Notes</t>
  </si>
  <si>
    <t>Water, Bottled, 16.9 oz</t>
  </si>
  <si>
    <t>Case</t>
  </si>
  <si>
    <t>Bowls, Plastic, Black, Square,16 oz</t>
  </si>
  <si>
    <t>Bowl, Plastic, Black, Square, Heat Resistant. Dart B16SB or Approved Equal</t>
  </si>
  <si>
    <t>Food Trays, Plastic, 4 oz Deep, Clear</t>
  </si>
  <si>
    <t>Trays, 3-Compartment, Snack, Black,</t>
  </si>
  <si>
    <t>Trays, 3-Compartment, Snack, Black, 17.5Mil</t>
  </si>
  <si>
    <t>Trays, Plastic, Clear, 3-Compartment with Lid</t>
  </si>
  <si>
    <t>Trays, Lunch, Compartment, Styrofoam, Black/Pewter</t>
  </si>
  <si>
    <t>Trays, Lunch, Compartment, Styrofoam, Black/Pewter, Genpak 10500-3L</t>
  </si>
  <si>
    <t>Food Pail, Carry out w/ Handle</t>
  </si>
  <si>
    <t>Cups, 10 oz, Plastic, Clear</t>
  </si>
  <si>
    <t>Cup, Plastic, Clear, 9 oz.</t>
  </si>
  <si>
    <t>Lid, Plastic, Clear, Flat, for 9 oz Cups (520224)</t>
  </si>
  <si>
    <t>Pans, Reynolds, Heavy Duty, Aluminum Steam Table, Full Size Deep</t>
  </si>
  <si>
    <t>Pans, Reynolds, Aluminum Steam Table, Full Size Deep, Smart 600247SM</t>
  </si>
  <si>
    <t>Pans, Reynolds, Heavy Duty, Aluminum Steam Table, Half Size Deep</t>
  </si>
  <si>
    <t>Reynolds Half-Size, Heavy Duty, Steam Table Pans, Smart 600249SM</t>
  </si>
  <si>
    <t>Lids, For Reynolds Aluminum Pans, Full Size</t>
  </si>
  <si>
    <t>Lids for Reynolds Full Size Steam Table Deep Pans, Heavy Duty, Smart 600255SM</t>
  </si>
  <si>
    <t>Lids for Reynolds Half-Size Pan</t>
  </si>
  <si>
    <t>Lids for Reynolds Half Size Steam Table Deep Pans, Heavy Duty, Smart 600256SM</t>
  </si>
  <si>
    <t>Napkins, Dispenser</t>
  </si>
  <si>
    <t>Napkins, Quarterfold</t>
  </si>
  <si>
    <t>Quarterfold Napkins, 6M/Case</t>
  </si>
  <si>
    <t>Forks, Plastic</t>
  </si>
  <si>
    <t>Forks, Plastic, White, Medium Weight</t>
  </si>
  <si>
    <t>Spoons, Plastic</t>
  </si>
  <si>
    <t>Spoons, Plastic, White, Medium Weight</t>
  </si>
  <si>
    <t>Sporks (Combo Spoon and Fork)</t>
  </si>
  <si>
    <t>Sporks, Plastic, White</t>
  </si>
  <si>
    <t>Cutlery Set, Napkin and Spork</t>
  </si>
  <si>
    <t>Spork and Napkin set, White</t>
  </si>
  <si>
    <t>Gloves, Size Medium</t>
  </si>
  <si>
    <t>Gloves, Fitted, Foodservice Grade, Latex Free, Powder Free, Disposable, Size Medium</t>
  </si>
  <si>
    <t>Gloves, Size Large</t>
  </si>
  <si>
    <t>Gloves, Fitted, Foodservice Grade, Latex Free, Powder Free, Disposable, Size Large</t>
  </si>
  <si>
    <t>Gloves, Size XLarge</t>
  </si>
  <si>
    <t>Gloves, Fitted, Foodservice Grade, Latex Free, Powder Free, Disposable, Size Xlarge</t>
  </si>
  <si>
    <t>Hairnets, Black</t>
  </si>
  <si>
    <t>Hairnets, Black, Large</t>
  </si>
  <si>
    <t>Hairnets, Dark Brown</t>
  </si>
  <si>
    <t>Hairnets, Dark Brown, Large</t>
  </si>
  <si>
    <t>Hairnets, Light Brown</t>
  </si>
  <si>
    <t>Hairnets, Light Brown, Large</t>
  </si>
  <si>
    <t>Bags, Plastic, Clear with Handle</t>
  </si>
  <si>
    <t>Bags, Plastic, Clear with handle, approximately 8"x10" Gauge (mils) 2</t>
  </si>
  <si>
    <t>Bags, T-Shirt</t>
  </si>
  <si>
    <t>T-Shirt Bags [Thank You]</t>
  </si>
  <si>
    <t>Bags, Storage, Quart Size</t>
  </si>
  <si>
    <t>Total:</t>
  </si>
  <si>
    <t>HOUSTON COUNTY SCHOOL NUTRITION PROGRAM</t>
  </si>
  <si>
    <t>Warehouse Delivery Bid for School Nutrition Items</t>
  </si>
  <si>
    <t>ITB# 26-004</t>
  </si>
  <si>
    <t>ACC DISTRIBUTORS</t>
  </si>
  <si>
    <t>Nantze Springs 103</t>
  </si>
  <si>
    <t>24/16.9oz</t>
  </si>
  <si>
    <t>No Bid</t>
  </si>
  <si>
    <t>Par Pak 29422</t>
  </si>
  <si>
    <t>2500ct</t>
  </si>
  <si>
    <t>Dart C90PST3</t>
  </si>
  <si>
    <t>250ct</t>
  </si>
  <si>
    <t>Darnel DU2014599</t>
  </si>
  <si>
    <t>500ct</t>
  </si>
  <si>
    <t>Dart Y9</t>
  </si>
  <si>
    <t>Handgards 304340328</t>
  </si>
  <si>
    <t>10/100ct</t>
  </si>
  <si>
    <t>Handgards 340340319</t>
  </si>
  <si>
    <t>4/100ct</t>
  </si>
  <si>
    <t xml:space="preserve">Packer </t>
  </si>
  <si>
    <t>144ct</t>
  </si>
  <si>
    <t>100ct</t>
  </si>
  <si>
    <t>Interplast THW1VAL</t>
  </si>
  <si>
    <t>900ct</t>
  </si>
  <si>
    <t>Handgard 304985120</t>
  </si>
  <si>
    <t>DISPOSE N SAVE</t>
  </si>
  <si>
    <t>DPSMed-MPPFVG  See Sample #520605</t>
  </si>
  <si>
    <t xml:space="preserve">Mfr:Med Pride </t>
  </si>
  <si>
    <t>1000/Case</t>
  </si>
  <si>
    <t>DPSLrg-MPPFVG  See Sample #520606</t>
  </si>
  <si>
    <t>DPSXL-MPPFVG  See Sample #520607</t>
  </si>
  <si>
    <t>MPR-70424  See Sample # 520608</t>
  </si>
  <si>
    <t>1440/Case</t>
  </si>
  <si>
    <t>DPS1156522-.50  See Sample #520702</t>
  </si>
  <si>
    <t>Mfr:Interplast/API</t>
  </si>
  <si>
    <t>1,000/Case</t>
  </si>
  <si>
    <t>DART B16SB</t>
  </si>
  <si>
    <t>B16SB</t>
  </si>
  <si>
    <t>PACTIV R4196</t>
  </si>
  <si>
    <t>R4196</t>
  </si>
  <si>
    <t>ATRIUM 21903</t>
  </si>
  <si>
    <t>ATRIUM 21939</t>
  </si>
  <si>
    <t>PACTIV YTHB0500</t>
  </si>
  <si>
    <t>YTHB0500</t>
  </si>
  <si>
    <t>VICTORIA BAY VG10CF</t>
  </si>
  <si>
    <t>VG10CF</t>
  </si>
  <si>
    <t>VICTORIA BAY PTC09D92</t>
  </si>
  <si>
    <t>PTC09D92</t>
  </si>
  <si>
    <t>VICTORIA BAY F92HCF</t>
  </si>
  <si>
    <t>F92HCF</t>
  </si>
  <si>
    <t>VICTORIA BAY VBTFN</t>
  </si>
  <si>
    <t>VBTFN</t>
  </si>
  <si>
    <t>VICTORIA BAY LNAP12500</t>
  </si>
  <si>
    <t>LNAP12500</t>
  </si>
  <si>
    <t>VICTORIA BAY FORK</t>
  </si>
  <si>
    <t>FORK</t>
  </si>
  <si>
    <t>VICTORIA BAY SPOON</t>
  </si>
  <si>
    <t>SPOON</t>
  </si>
  <si>
    <t>VICTORIA BAY SPORK</t>
  </si>
  <si>
    <t>WSK</t>
  </si>
  <si>
    <t>VIC BAY 64V3000PFM</t>
  </si>
  <si>
    <t>64V3000PFM</t>
  </si>
  <si>
    <t>VIC BAY 64V3000PFL</t>
  </si>
  <si>
    <t>64V3000PFL</t>
  </si>
  <si>
    <t>VIC BAY 64V3000PFXL</t>
  </si>
  <si>
    <t>64V3000PFXL</t>
  </si>
  <si>
    <t>CELLUCAP HN-500BK</t>
  </si>
  <si>
    <t>HN500BK</t>
  </si>
  <si>
    <t>CELLUCAP HN-500DB</t>
  </si>
  <si>
    <t>HN500DBCTN</t>
  </si>
  <si>
    <t>CELLUCAP HN-500LB</t>
  </si>
  <si>
    <t>HN50026</t>
  </si>
  <si>
    <t>ELKAY TO1194</t>
  </si>
  <si>
    <t>T01194</t>
  </si>
  <si>
    <t>SOLUPAK 11075BAG</t>
  </si>
  <si>
    <t>11075BAG</t>
  </si>
  <si>
    <t>ELKAY</t>
  </si>
  <si>
    <t>F20708Q</t>
  </si>
  <si>
    <t>IMPERIAL DADE</t>
  </si>
  <si>
    <t>REYMA, ID: SLT5RUK</t>
  </si>
  <si>
    <t>SLT5RUK</t>
  </si>
  <si>
    <t>SCHOOL LUNCH TRAY BLACK 5-COMPARTMENT 4 PACK / 125 CT.
PS - Food Grade
Pieces: 125
Inner Packs: 4</t>
  </si>
  <si>
    <t>Product
Dimensions
Length: 10.63 in / 27.00 cm
Width: 8.50 in / 21.60 cm
Height: 0.91 in / 2.30 cm
Weight
0.31 oz / 8.80 g</t>
  </si>
  <si>
    <t>MACANA GLOBAL</t>
  </si>
  <si>
    <t>MINMOR INDUSTRIES</t>
  </si>
  <si>
    <t>Mission Nutrition - M67731</t>
  </si>
  <si>
    <t>M67731</t>
  </si>
  <si>
    <t xml:space="preserve">Packed 500 per case. </t>
  </si>
  <si>
    <t xml:space="preserve">11" x 10" x 3.5" - 100% recyclable </t>
  </si>
  <si>
    <t>PRIDGEN BROTHERS</t>
  </si>
  <si>
    <t>Glacier</t>
  </si>
  <si>
    <t>24/16.9</t>
  </si>
  <si>
    <t>Dart</t>
  </si>
  <si>
    <t>504/</t>
  </si>
  <si>
    <t>250 - clear, 3-comp</t>
  </si>
  <si>
    <t>Pactiv</t>
  </si>
  <si>
    <t>500/</t>
  </si>
  <si>
    <t>Samples Available</t>
  </si>
  <si>
    <t>TP10D -1000/</t>
  </si>
  <si>
    <t>IBS</t>
  </si>
  <si>
    <t>Ziploc</t>
  </si>
  <si>
    <t>Niagra/425462</t>
  </si>
  <si>
    <t>Anchor Packaging/4605817</t>
  </si>
  <si>
    <t>Sample sent</t>
  </si>
  <si>
    <t>Pactiv/R4196</t>
  </si>
  <si>
    <t>WNA/21903</t>
  </si>
  <si>
    <t>Pactiv/YCI821230000</t>
  </si>
  <si>
    <t xml:space="preserve">Pactiv/YTHB0500SGBX    </t>
  </si>
  <si>
    <t xml:space="preserve">Fold-Pack/16WHWHITEM    </t>
  </si>
  <si>
    <t>Amhil/1PC 100</t>
  </si>
  <si>
    <t>Amhil/1PC 309</t>
  </si>
  <si>
    <t>Amhil/6V2 620</t>
  </si>
  <si>
    <t xml:space="preserve">Smart/SMASPFDBP     </t>
  </si>
  <si>
    <t xml:space="preserve">Smart/SMASPHMBP   </t>
  </si>
  <si>
    <t xml:space="preserve">Smart/SMAFSPLBP   </t>
  </si>
  <si>
    <t xml:space="preserve">Smart/SMAHSPLBP      </t>
  </si>
  <si>
    <t>Morcon/D20500</t>
  </si>
  <si>
    <t>Morcon/L12500</t>
  </si>
  <si>
    <t>Smart/600146</t>
  </si>
  <si>
    <t>Smart/600159</t>
  </si>
  <si>
    <t>Smart/600157</t>
  </si>
  <si>
    <t>Smart/600072</t>
  </si>
  <si>
    <t xml:space="preserve">Individual/INDWL4MD      </t>
  </si>
  <si>
    <t xml:space="preserve">Individual/INDWL4LG   </t>
  </si>
  <si>
    <t>Individual/INDWL4XL</t>
  </si>
  <si>
    <t xml:space="preserve">Amercare Royal/RPH144LTBK   </t>
  </si>
  <si>
    <t>Amercare Royal/RPH144LTDB</t>
  </si>
  <si>
    <t>Amercare Royal/RPH144LTLB</t>
  </si>
  <si>
    <t>Elkay/TO1194</t>
  </si>
  <si>
    <t xml:space="preserve">Omega Plastics/8745T6HIDTU </t>
  </si>
  <si>
    <t>Elkay/F20708Q</t>
  </si>
  <si>
    <t>SOUTHEASTERN PAPER</t>
  </si>
  <si>
    <t>UNITED SALES</t>
  </si>
  <si>
    <t>SKC S4002DFGB</t>
  </si>
  <si>
    <t>US4002DFGB</t>
  </si>
  <si>
    <t>2500/ cs</t>
  </si>
  <si>
    <t>Crystalware QNK12500</t>
  </si>
  <si>
    <t>US12500QNK</t>
  </si>
  <si>
    <t>12/ 500</t>
  </si>
  <si>
    <t>CrystalwareFPPWP1000</t>
  </si>
  <si>
    <t>USFPPWP1000</t>
  </si>
  <si>
    <t>CrystalwareSSPPWP1000</t>
  </si>
  <si>
    <t>USSSPPWP1000</t>
  </si>
  <si>
    <t>CrystalwareSPKPPWP1000</t>
  </si>
  <si>
    <t>USSPKPPWP1000</t>
  </si>
  <si>
    <t>CrystalwareSPNKPPWP1000</t>
  </si>
  <si>
    <t>USSPNKPPWP1000</t>
  </si>
  <si>
    <t>Rensow GVM</t>
  </si>
  <si>
    <t>Usexgvpf M</t>
  </si>
  <si>
    <t>10/100</t>
  </si>
  <si>
    <t>Rensow GVL</t>
  </si>
  <si>
    <t>Usexgvpf L</t>
  </si>
  <si>
    <t>Rensow GVXL</t>
  </si>
  <si>
    <t>Usexgvpf XL</t>
  </si>
  <si>
    <t>Crystalware SHN22BL1440</t>
  </si>
  <si>
    <t>USSHN22BL1440</t>
  </si>
  <si>
    <t>144/ 10</t>
  </si>
  <si>
    <t>black color</t>
  </si>
  <si>
    <t>WILLIAMS INSTIUTTIONAL</t>
  </si>
  <si>
    <t>24/16.9 oz</t>
  </si>
  <si>
    <t>Atrium</t>
  </si>
  <si>
    <t>2500 ct</t>
  </si>
  <si>
    <t>1000 ct</t>
  </si>
  <si>
    <t>Durable</t>
  </si>
  <si>
    <t>250 ct</t>
  </si>
  <si>
    <t>500 ct</t>
  </si>
  <si>
    <t>Dart(TP9R)</t>
  </si>
  <si>
    <t>20/50 ct</t>
  </si>
  <si>
    <t>Dart(662TP)</t>
  </si>
  <si>
    <t>10/100 ct</t>
  </si>
  <si>
    <t>Western Plastics</t>
  </si>
  <si>
    <t>50 ct</t>
  </si>
  <si>
    <t>100 ct</t>
  </si>
  <si>
    <t>Soft</t>
  </si>
  <si>
    <t>20/500 ct</t>
  </si>
  <si>
    <t>12/500 ct</t>
  </si>
  <si>
    <t>YR Foods</t>
  </si>
  <si>
    <t>Inteplast</t>
  </si>
  <si>
    <t>Safety Zone</t>
  </si>
  <si>
    <t>144 ct</t>
  </si>
  <si>
    <t>LK</t>
  </si>
  <si>
    <t>200 ct</t>
  </si>
  <si>
    <t>Packer</t>
  </si>
  <si>
    <t>900 ct</t>
  </si>
  <si>
    <t>Total Award:</t>
  </si>
  <si>
    <t>Total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</si>
</sst>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1"/>
      <color theme="1"/>
      <name val="Aptos Narrow"/>
      <family val="2"/>
    </font>
    <font>
      <sz val="10"/>
      <color rgb="FF000000"/>
      <name val="Aptos Narrow"/>
      <family val="2"/>
    </font>
    <font>
      <b/>
      <sz val="11"/>
      <color rgb="FFFF0000"/>
      <name val="Aptos Narrow"/>
      <family val="2"/>
    </font>
    <font>
      <sz val="11"/>
      <color theme="1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0"/>
      <color theme="1"/>
      <name val="Aptos Narrow"/>
      <family val="2"/>
    </font>
    <font>
      <b/>
      <sz val="16"/>
      <color rgb="FF000000"/>
      <name val="Aptos Narrow"/>
      <family val="2"/>
    </font>
    <font>
      <sz val="9"/>
      <color rgb="FF000000"/>
      <name val="Arial"/>
      <family val="2"/>
      <scheme val="minor"/>
    </font>
    <font>
      <sz val="11"/>
      <color rgb="FFFF0000"/>
      <name val="Aptos Narrow"/>
      <family val="2"/>
    </font>
    <font>
      <sz val="10"/>
      <color rgb="FFFF0000"/>
      <name val="Aptos Narrow"/>
      <family val="2"/>
    </font>
    <font>
      <b/>
      <sz val="10"/>
      <color rgb="FFFF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8EEA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5" fillId="4" borderId="1" xfId="0" applyFont="1" applyFill="1" applyBorder="1" applyProtection="1">
      <protection locked="0"/>
    </xf>
    <xf numFmtId="44" fontId="5" fillId="4" borderId="1" xfId="1" applyFont="1" applyFill="1" applyBorder="1" applyProtection="1">
      <protection locked="0"/>
    </xf>
    <xf numFmtId="0" fontId="5" fillId="4" borderId="8" xfId="0" applyFont="1" applyFill="1" applyBorder="1" applyProtection="1">
      <protection locked="0"/>
    </xf>
    <xf numFmtId="44" fontId="5" fillId="4" borderId="8" xfId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6" fillId="0" borderId="1" xfId="0" applyFont="1" applyBorder="1"/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3" fontId="5" fillId="0" borderId="1" xfId="0" applyNumberFormat="1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6" fillId="0" borderId="3" xfId="0" applyFont="1" applyBorder="1"/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6" fillId="0" borderId="6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3" fontId="5" fillId="0" borderId="8" xfId="0" applyNumberFormat="1" applyFont="1" applyBorder="1"/>
    <xf numFmtId="0" fontId="5" fillId="0" borderId="8" xfId="0" applyFont="1" applyBorder="1" applyAlignment="1">
      <alignment wrapText="1"/>
    </xf>
    <xf numFmtId="164" fontId="5" fillId="0" borderId="8" xfId="0" applyNumberFormat="1" applyFont="1" applyBorder="1"/>
    <xf numFmtId="0" fontId="8" fillId="3" borderId="5" xfId="0" applyFont="1" applyFill="1" applyBorder="1"/>
    <xf numFmtId="0" fontId="8" fillId="0" borderId="5" xfId="0" applyFont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8" fillId="0" borderId="0" xfId="0" applyFont="1" applyAlignment="1">
      <alignment wrapText="1"/>
    </xf>
    <xf numFmtId="0" fontId="2" fillId="0" borderId="0" xfId="0" applyFont="1" applyProtection="1">
      <protection locked="0"/>
    </xf>
    <xf numFmtId="0" fontId="2" fillId="0" borderId="9" xfId="0" applyFont="1" applyBorder="1" applyProtection="1">
      <protection locked="0"/>
    </xf>
    <xf numFmtId="0" fontId="2" fillId="2" borderId="3" xfId="0" applyFont="1" applyFill="1" applyBorder="1" applyAlignment="1">
      <alignment horizontal="left" wrapText="1"/>
    </xf>
    <xf numFmtId="0" fontId="3" fillId="5" borderId="0" xfId="0" applyFont="1" applyFill="1"/>
    <xf numFmtId="0" fontId="8" fillId="6" borderId="0" xfId="0" applyFont="1" applyFill="1"/>
    <xf numFmtId="0" fontId="5" fillId="4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44" fontId="11" fillId="4" borderId="1" xfId="1" applyFont="1" applyFill="1" applyBorder="1" applyProtection="1">
      <protection locked="0"/>
    </xf>
    <xf numFmtId="164" fontId="11" fillId="0" borderId="1" xfId="0" applyNumberFormat="1" applyFont="1" applyBorder="1"/>
    <xf numFmtId="44" fontId="3" fillId="0" borderId="0" xfId="0" applyNumberFormat="1" applyFont="1"/>
    <xf numFmtId="0" fontId="11" fillId="4" borderId="8" xfId="0" applyFont="1" applyFill="1" applyBorder="1" applyProtection="1">
      <protection locked="0"/>
    </xf>
    <xf numFmtId="44" fontId="11" fillId="4" borderId="8" xfId="1" applyFont="1" applyFill="1" applyBorder="1" applyProtection="1">
      <protection locked="0"/>
    </xf>
    <xf numFmtId="0" fontId="12" fillId="0" borderId="0" xfId="0" applyFont="1" applyAlignment="1">
      <alignment wrapText="1"/>
    </xf>
    <xf numFmtId="0" fontId="13" fillId="0" borderId="0" xfId="0" applyFont="1"/>
    <xf numFmtId="164" fontId="13" fillId="0" borderId="0" xfId="0" applyNumberFormat="1" applyFont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O991"/>
  <sheetViews>
    <sheetView tabSelected="1" zoomScaleNormal="100" workbookViewId="0">
      <pane xSplit="5" ySplit="6" topLeftCell="F35" activePane="bottomRight" state="frozenSplit"/>
      <selection pane="topRight" activeCell="H1" sqref="H1"/>
      <selection pane="bottomLeft" activeCell="A13" sqref="A13"/>
      <selection pane="bottomRight" activeCell="G29" sqref="G29"/>
    </sheetView>
  </sheetViews>
  <sheetFormatPr defaultColWidth="12.5703125" defaultRowHeight="15.75" customHeight="1" x14ac:dyDescent="0.25"/>
  <cols>
    <col min="1" max="1" width="10.7109375" style="5" customWidth="1"/>
    <col min="2" max="2" width="36" style="5" customWidth="1"/>
    <col min="3" max="3" width="26.42578125" style="5" customWidth="1"/>
    <col min="4" max="4" width="9.140625" style="5" customWidth="1"/>
    <col min="5" max="5" width="10.42578125" style="5" customWidth="1"/>
    <col min="6" max="6" width="22.42578125" style="5" customWidth="1"/>
    <col min="7" max="7" width="12.5703125" style="5"/>
    <col min="8" max="8" width="15.42578125" style="5" customWidth="1"/>
    <col min="9" max="9" width="13.5703125" style="5" customWidth="1"/>
    <col min="10" max="10" width="15.7109375" style="5" customWidth="1"/>
    <col min="11" max="11" width="6.42578125" style="5" bestFit="1" customWidth="1"/>
    <col min="12" max="12" width="2" style="5" customWidth="1"/>
    <col min="13" max="17" width="12.5703125" style="5"/>
    <col min="18" max="18" width="6.42578125" style="5" bestFit="1" customWidth="1"/>
    <col min="19" max="19" width="2" style="5" customWidth="1"/>
    <col min="20" max="25" width="12.5703125" style="5"/>
    <col min="26" max="26" width="2" style="5" customWidth="1"/>
    <col min="27" max="28" width="12.5703125" style="5"/>
    <col min="29" max="29" width="26.7109375" style="5" customWidth="1"/>
    <col min="30" max="31" width="12.5703125" style="5"/>
    <col min="32" max="32" width="24.140625" style="5" bestFit="1" customWidth="1"/>
    <col min="33" max="33" width="2" style="5" customWidth="1"/>
    <col min="34" max="39" width="12.5703125" style="5"/>
    <col min="40" max="40" width="2" style="5" customWidth="1"/>
    <col min="41" max="46" width="12.5703125" style="5"/>
    <col min="47" max="47" width="2" style="5" customWidth="1"/>
    <col min="48" max="52" width="12.5703125" style="5"/>
    <col min="53" max="53" width="12.7109375" style="5" customWidth="1"/>
    <col min="54" max="54" width="2" style="5" customWidth="1"/>
    <col min="55" max="60" width="12.5703125" style="5"/>
    <col min="61" max="61" width="2" style="5" customWidth="1"/>
    <col min="62" max="16384" width="12.5703125" style="5"/>
  </cols>
  <sheetData>
    <row r="1" spans="1:67" ht="15.75" customHeight="1" x14ac:dyDescent="0.25">
      <c r="A1" s="54" t="s">
        <v>62</v>
      </c>
      <c r="B1" s="54"/>
      <c r="C1" s="54"/>
      <c r="D1" s="54"/>
      <c r="E1" s="54"/>
      <c r="F1" s="6"/>
      <c r="G1" s="6"/>
      <c r="H1" s="6"/>
      <c r="I1" s="6"/>
      <c r="J1" s="6"/>
      <c r="K1" s="6"/>
    </row>
    <row r="2" spans="1:67" ht="15.75" customHeight="1" x14ac:dyDescent="0.25">
      <c r="A2" s="54" t="s">
        <v>64</v>
      </c>
      <c r="B2" s="54"/>
      <c r="C2" s="54"/>
      <c r="D2" s="54"/>
      <c r="E2" s="54"/>
      <c r="F2" s="6"/>
      <c r="G2" s="6"/>
      <c r="H2" s="6"/>
      <c r="I2" s="6"/>
      <c r="J2" s="6"/>
      <c r="K2" s="6"/>
    </row>
    <row r="3" spans="1:67" ht="15.75" customHeight="1" x14ac:dyDescent="0.25">
      <c r="A3" s="54" t="s">
        <v>63</v>
      </c>
      <c r="B3" s="54"/>
      <c r="C3" s="54"/>
      <c r="D3" s="54"/>
      <c r="E3" s="54"/>
      <c r="F3" s="6"/>
      <c r="G3" s="6"/>
      <c r="H3" s="6"/>
      <c r="I3" s="6"/>
      <c r="J3" s="6"/>
      <c r="K3" s="6"/>
    </row>
    <row r="4" spans="1:67" ht="15.75" customHeight="1" thickBot="1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67" ht="15.75" customHeight="1" x14ac:dyDescent="0.25">
      <c r="A5" s="56"/>
      <c r="B5" s="56"/>
      <c r="C5" s="56"/>
      <c r="D5" s="56"/>
      <c r="E5" s="32"/>
      <c r="F5" s="48" t="s">
        <v>65</v>
      </c>
      <c r="G5" s="49"/>
      <c r="H5" s="49"/>
      <c r="I5" s="49"/>
      <c r="J5" s="49"/>
      <c r="K5" s="50"/>
      <c r="L5" s="35"/>
      <c r="M5" s="48" t="s">
        <v>86</v>
      </c>
      <c r="N5" s="49"/>
      <c r="O5" s="49"/>
      <c r="P5" s="49"/>
      <c r="Q5" s="49"/>
      <c r="R5" s="50"/>
      <c r="S5" s="35"/>
      <c r="T5" s="48" t="s">
        <v>139</v>
      </c>
      <c r="U5" s="49"/>
      <c r="V5" s="49"/>
      <c r="W5" s="49"/>
      <c r="X5" s="49"/>
      <c r="Y5" s="50"/>
      <c r="Z5" s="35"/>
      <c r="AA5" s="48" t="s">
        <v>144</v>
      </c>
      <c r="AB5" s="49"/>
      <c r="AC5" s="49"/>
      <c r="AD5" s="49"/>
      <c r="AE5" s="49"/>
      <c r="AF5" s="50"/>
      <c r="AG5" s="35"/>
      <c r="AH5" s="48" t="s">
        <v>145</v>
      </c>
      <c r="AI5" s="49"/>
      <c r="AJ5" s="49"/>
      <c r="AK5" s="49"/>
      <c r="AL5" s="49"/>
      <c r="AM5" s="50"/>
      <c r="AN5" s="35"/>
      <c r="AO5" s="48" t="s">
        <v>150</v>
      </c>
      <c r="AP5" s="49"/>
      <c r="AQ5" s="49"/>
      <c r="AR5" s="49"/>
      <c r="AS5" s="49"/>
      <c r="AT5" s="50"/>
      <c r="AU5" s="35"/>
      <c r="AV5" s="48" t="s">
        <v>192</v>
      </c>
      <c r="AW5" s="49"/>
      <c r="AX5" s="49"/>
      <c r="AY5" s="49"/>
      <c r="AZ5" s="49"/>
      <c r="BA5" s="50"/>
      <c r="BB5" s="35"/>
      <c r="BC5" s="48" t="s">
        <v>193</v>
      </c>
      <c r="BD5" s="49"/>
      <c r="BE5" s="49"/>
      <c r="BF5" s="49"/>
      <c r="BG5" s="49"/>
      <c r="BH5" s="50"/>
      <c r="BI5" s="35"/>
      <c r="BJ5" s="48" t="s">
        <v>219</v>
      </c>
      <c r="BK5" s="49"/>
      <c r="BL5" s="49"/>
      <c r="BM5" s="49"/>
      <c r="BN5" s="49"/>
      <c r="BO5" s="50"/>
    </row>
    <row r="6" spans="1:67" ht="15.75" customHeight="1" thickBot="1" x14ac:dyDescent="0.3">
      <c r="A6" s="6"/>
      <c r="B6" s="6"/>
      <c r="C6" s="7"/>
      <c r="E6" s="33"/>
      <c r="F6" s="51"/>
      <c r="G6" s="52"/>
      <c r="H6" s="52"/>
      <c r="I6" s="52"/>
      <c r="J6" s="52"/>
      <c r="K6" s="53"/>
      <c r="L6" s="35"/>
      <c r="M6" s="51"/>
      <c r="N6" s="52"/>
      <c r="O6" s="52"/>
      <c r="P6" s="52"/>
      <c r="Q6" s="52"/>
      <c r="R6" s="53"/>
      <c r="S6" s="35"/>
      <c r="T6" s="51"/>
      <c r="U6" s="52"/>
      <c r="V6" s="52"/>
      <c r="W6" s="52"/>
      <c r="X6" s="52"/>
      <c r="Y6" s="53"/>
      <c r="Z6" s="35"/>
      <c r="AA6" s="51"/>
      <c r="AB6" s="52"/>
      <c r="AC6" s="52"/>
      <c r="AD6" s="52"/>
      <c r="AE6" s="52"/>
      <c r="AF6" s="53"/>
      <c r="AG6" s="35"/>
      <c r="AH6" s="51"/>
      <c r="AI6" s="52"/>
      <c r="AJ6" s="52"/>
      <c r="AK6" s="52"/>
      <c r="AL6" s="52"/>
      <c r="AM6" s="53"/>
      <c r="AN6" s="35"/>
      <c r="AO6" s="51"/>
      <c r="AP6" s="52"/>
      <c r="AQ6" s="52"/>
      <c r="AR6" s="52"/>
      <c r="AS6" s="52"/>
      <c r="AT6" s="53"/>
      <c r="AU6" s="35"/>
      <c r="AV6" s="51"/>
      <c r="AW6" s="52"/>
      <c r="AX6" s="52"/>
      <c r="AY6" s="52"/>
      <c r="AZ6" s="52"/>
      <c r="BA6" s="53"/>
      <c r="BB6" s="35"/>
      <c r="BC6" s="51"/>
      <c r="BD6" s="52"/>
      <c r="BE6" s="52"/>
      <c r="BF6" s="52"/>
      <c r="BG6" s="52"/>
      <c r="BH6" s="53"/>
      <c r="BI6" s="35"/>
      <c r="BJ6" s="51"/>
      <c r="BK6" s="52"/>
      <c r="BL6" s="52"/>
      <c r="BM6" s="52"/>
      <c r="BN6" s="52"/>
      <c r="BO6" s="53"/>
    </row>
    <row r="7" spans="1:67" ht="45" x14ac:dyDescent="0.2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34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5"/>
      <c r="M7" s="34" t="s">
        <v>5</v>
      </c>
      <c r="N7" s="34" t="s">
        <v>6</v>
      </c>
      <c r="O7" s="34" t="s">
        <v>7</v>
      </c>
      <c r="P7" s="34" t="s">
        <v>8</v>
      </c>
      <c r="Q7" s="34" t="s">
        <v>9</v>
      </c>
      <c r="R7" s="34" t="s">
        <v>10</v>
      </c>
      <c r="S7" s="35"/>
      <c r="T7" s="34" t="s">
        <v>5</v>
      </c>
      <c r="U7" s="34" t="s">
        <v>6</v>
      </c>
      <c r="V7" s="34" t="s">
        <v>7</v>
      </c>
      <c r="W7" s="34" t="s">
        <v>8</v>
      </c>
      <c r="X7" s="34" t="s">
        <v>9</v>
      </c>
      <c r="Y7" s="34" t="s">
        <v>10</v>
      </c>
      <c r="Z7" s="35"/>
      <c r="AA7" s="34" t="s">
        <v>5</v>
      </c>
      <c r="AB7" s="34" t="s">
        <v>6</v>
      </c>
      <c r="AC7" s="34" t="s">
        <v>7</v>
      </c>
      <c r="AD7" s="34" t="s">
        <v>8</v>
      </c>
      <c r="AE7" s="34" t="s">
        <v>9</v>
      </c>
      <c r="AF7" s="34" t="s">
        <v>10</v>
      </c>
      <c r="AG7" s="35"/>
      <c r="AH7" s="34" t="s">
        <v>5</v>
      </c>
      <c r="AI7" s="34" t="s">
        <v>6</v>
      </c>
      <c r="AJ7" s="34" t="s">
        <v>7</v>
      </c>
      <c r="AK7" s="34" t="s">
        <v>8</v>
      </c>
      <c r="AL7" s="34" t="s">
        <v>9</v>
      </c>
      <c r="AM7" s="34" t="s">
        <v>10</v>
      </c>
      <c r="AN7" s="35"/>
      <c r="AO7" s="34" t="s">
        <v>5</v>
      </c>
      <c r="AP7" s="34" t="s">
        <v>6</v>
      </c>
      <c r="AQ7" s="34" t="s">
        <v>7</v>
      </c>
      <c r="AR7" s="34" t="s">
        <v>8</v>
      </c>
      <c r="AS7" s="34" t="s">
        <v>9</v>
      </c>
      <c r="AT7" s="34" t="s">
        <v>10</v>
      </c>
      <c r="AU7" s="35"/>
      <c r="AV7" s="8" t="s">
        <v>5</v>
      </c>
      <c r="AW7" s="8" t="s">
        <v>6</v>
      </c>
      <c r="AX7" s="8" t="s">
        <v>7</v>
      </c>
      <c r="AY7" s="8" t="s">
        <v>8</v>
      </c>
      <c r="AZ7" s="8" t="s">
        <v>9</v>
      </c>
      <c r="BA7" s="8" t="s">
        <v>10</v>
      </c>
      <c r="BB7" s="35"/>
      <c r="BC7" s="8" t="s">
        <v>5</v>
      </c>
      <c r="BD7" s="8" t="s">
        <v>6</v>
      </c>
      <c r="BE7" s="8" t="s">
        <v>7</v>
      </c>
      <c r="BF7" s="8" t="s">
        <v>8</v>
      </c>
      <c r="BG7" s="8" t="s">
        <v>9</v>
      </c>
      <c r="BH7" s="8" t="s">
        <v>10</v>
      </c>
      <c r="BI7" s="35"/>
      <c r="BJ7" s="8" t="s">
        <v>5</v>
      </c>
      <c r="BK7" s="8" t="s">
        <v>6</v>
      </c>
      <c r="BL7" s="8" t="s">
        <v>7</v>
      </c>
      <c r="BM7" s="8" t="s">
        <v>8</v>
      </c>
      <c r="BN7" s="8" t="s">
        <v>9</v>
      </c>
      <c r="BO7" s="8" t="s">
        <v>10</v>
      </c>
    </row>
    <row r="8" spans="1:67" ht="15.75" customHeight="1" x14ac:dyDescent="0.25">
      <c r="A8" s="9">
        <v>512202</v>
      </c>
      <c r="B8" s="10" t="s">
        <v>11</v>
      </c>
      <c r="C8" s="11" t="s">
        <v>11</v>
      </c>
      <c r="D8" s="12">
        <v>1500</v>
      </c>
      <c r="E8" s="13" t="s">
        <v>12</v>
      </c>
      <c r="F8" s="1" t="s">
        <v>66</v>
      </c>
      <c r="G8" s="1">
        <v>120413</v>
      </c>
      <c r="H8" s="1" t="s">
        <v>67</v>
      </c>
      <c r="I8" s="2">
        <v>7.18</v>
      </c>
      <c r="J8" s="14">
        <f t="shared" ref="J8:J36" si="0">D8*I8</f>
        <v>10770</v>
      </c>
      <c r="K8" s="1"/>
      <c r="L8" s="35"/>
      <c r="M8" s="1"/>
      <c r="N8" s="1"/>
      <c r="O8" s="1"/>
      <c r="P8" s="2"/>
      <c r="Q8" s="14">
        <f>D8*P8</f>
        <v>0</v>
      </c>
      <c r="R8" s="1"/>
      <c r="S8" s="35"/>
      <c r="T8" s="1"/>
      <c r="U8" s="1"/>
      <c r="V8" s="1"/>
      <c r="W8" s="2"/>
      <c r="X8" s="14">
        <f>D8*W8</f>
        <v>0</v>
      </c>
      <c r="Y8" s="1"/>
      <c r="Z8" s="35"/>
      <c r="AA8" s="1"/>
      <c r="AB8" s="1"/>
      <c r="AC8" s="1"/>
      <c r="AD8" s="2"/>
      <c r="AE8" s="14">
        <f>D8*AD8</f>
        <v>0</v>
      </c>
      <c r="AF8" s="1"/>
      <c r="AG8" s="35"/>
      <c r="AH8" s="1" t="s">
        <v>68</v>
      </c>
      <c r="AI8" s="1" t="s">
        <v>68</v>
      </c>
      <c r="AJ8" s="1" t="s">
        <v>68</v>
      </c>
      <c r="AK8" s="2"/>
      <c r="AL8" s="14">
        <f>D8*AK8</f>
        <v>0</v>
      </c>
      <c r="AM8" s="1"/>
      <c r="AN8" s="35"/>
      <c r="AO8" s="39" t="s">
        <v>151</v>
      </c>
      <c r="AP8" s="39"/>
      <c r="AQ8" s="39" t="s">
        <v>152</v>
      </c>
      <c r="AR8" s="40">
        <v>4.58</v>
      </c>
      <c r="AS8" s="41">
        <f>AR8*D8</f>
        <v>6870</v>
      </c>
      <c r="AT8" s="1"/>
      <c r="AU8" s="35"/>
      <c r="AV8" s="1" t="s">
        <v>162</v>
      </c>
      <c r="AW8" s="1">
        <v>51091263</v>
      </c>
      <c r="AX8" s="1">
        <v>24</v>
      </c>
      <c r="AY8" s="2">
        <v>4.7666666666666666</v>
      </c>
      <c r="AZ8" s="14">
        <f>D8*AY8</f>
        <v>7150</v>
      </c>
      <c r="BA8" s="1"/>
      <c r="BB8" s="35"/>
      <c r="BC8" s="1"/>
      <c r="BD8" s="1"/>
      <c r="BE8" s="1"/>
      <c r="BF8" s="2"/>
      <c r="BG8" s="14">
        <f>D8*BF8</f>
        <v>0</v>
      </c>
      <c r="BH8" s="1"/>
      <c r="BI8" s="35"/>
      <c r="BJ8" s="1" t="s">
        <v>151</v>
      </c>
      <c r="BK8" s="1">
        <v>48554</v>
      </c>
      <c r="BL8" s="1" t="s">
        <v>220</v>
      </c>
      <c r="BM8" s="2">
        <v>6.95</v>
      </c>
      <c r="BN8" s="14">
        <f>D8*BM8</f>
        <v>10425</v>
      </c>
      <c r="BO8" s="1"/>
    </row>
    <row r="9" spans="1:67" ht="45" x14ac:dyDescent="0.25">
      <c r="A9" s="15">
        <v>520103</v>
      </c>
      <c r="B9" s="16" t="s">
        <v>13</v>
      </c>
      <c r="C9" s="17" t="s">
        <v>14</v>
      </c>
      <c r="D9" s="12">
        <v>40</v>
      </c>
      <c r="E9" s="13" t="s">
        <v>12</v>
      </c>
      <c r="F9" s="1"/>
      <c r="G9" s="1" t="s">
        <v>68</v>
      </c>
      <c r="H9" s="1"/>
      <c r="I9" s="2"/>
      <c r="J9" s="14">
        <f t="shared" si="0"/>
        <v>0</v>
      </c>
      <c r="K9" s="1"/>
      <c r="L9" s="35"/>
      <c r="M9" s="1"/>
      <c r="N9" s="1"/>
      <c r="O9" s="1"/>
      <c r="P9" s="2"/>
      <c r="Q9" s="14">
        <f t="shared" ref="Q9:Q36" si="1">D9*P9</f>
        <v>0</v>
      </c>
      <c r="R9" s="1"/>
      <c r="S9" s="35"/>
      <c r="T9" s="39" t="s">
        <v>97</v>
      </c>
      <c r="U9" s="39" t="s">
        <v>98</v>
      </c>
      <c r="V9" s="39">
        <v>504</v>
      </c>
      <c r="W9" s="40">
        <v>40.79</v>
      </c>
      <c r="X9" s="41">
        <f t="shared" ref="X9:X36" si="2">D9*W9</f>
        <v>1631.6</v>
      </c>
      <c r="Y9" s="1"/>
      <c r="Z9" s="35"/>
      <c r="AA9" s="1"/>
      <c r="AB9" s="1"/>
      <c r="AC9" s="1"/>
      <c r="AD9" s="2"/>
      <c r="AE9" s="14">
        <f t="shared" ref="AE9:AE36" si="3">D9*AD9</f>
        <v>0</v>
      </c>
      <c r="AF9" s="1"/>
      <c r="AG9" s="35"/>
      <c r="AH9" s="1" t="s">
        <v>68</v>
      </c>
      <c r="AI9" s="1" t="s">
        <v>68</v>
      </c>
      <c r="AJ9" s="1" t="s">
        <v>68</v>
      </c>
      <c r="AK9" s="2"/>
      <c r="AL9" s="14">
        <f t="shared" ref="AL9:AL36" si="4">D9*AK9</f>
        <v>0</v>
      </c>
      <c r="AM9" s="1"/>
      <c r="AN9" s="35"/>
      <c r="AO9" s="1" t="s">
        <v>153</v>
      </c>
      <c r="AP9" s="1"/>
      <c r="AQ9" s="1" t="s">
        <v>154</v>
      </c>
      <c r="AR9" s="2">
        <v>45.79</v>
      </c>
      <c r="AS9" s="14">
        <f t="shared" ref="AS9:AS36" si="5">AR9*D9</f>
        <v>1831.6</v>
      </c>
      <c r="AT9" s="1"/>
      <c r="AU9" s="35"/>
      <c r="AV9" s="1" t="s">
        <v>163</v>
      </c>
      <c r="AW9" s="1">
        <v>514605817</v>
      </c>
      <c r="AX9" s="1">
        <v>504</v>
      </c>
      <c r="AY9" s="2">
        <v>48.766666666666666</v>
      </c>
      <c r="AZ9" s="14">
        <f t="shared" ref="AZ9:AZ36" si="6">D9*AY9</f>
        <v>1950.6666666666665</v>
      </c>
      <c r="BA9" s="1" t="s">
        <v>164</v>
      </c>
      <c r="BB9" s="35"/>
      <c r="BC9" s="1"/>
      <c r="BD9" s="1"/>
      <c r="BE9" s="1"/>
      <c r="BF9" s="2"/>
      <c r="BG9" s="14">
        <f t="shared" ref="BG9:BG36" si="7">D9*BF9</f>
        <v>0</v>
      </c>
      <c r="BH9" s="1"/>
      <c r="BI9" s="35"/>
      <c r="BJ9" s="1"/>
      <c r="BK9" s="1"/>
      <c r="BL9" s="1"/>
      <c r="BM9" s="2"/>
      <c r="BN9" s="14">
        <f t="shared" ref="BN9:BN36" si="8">D9*BM9</f>
        <v>0</v>
      </c>
      <c r="BO9" s="1"/>
    </row>
    <row r="10" spans="1:67" ht="30" x14ac:dyDescent="0.25">
      <c r="A10" s="15">
        <v>520111</v>
      </c>
      <c r="B10" s="16" t="s">
        <v>15</v>
      </c>
      <c r="C10" s="17" t="s">
        <v>15</v>
      </c>
      <c r="D10" s="12">
        <v>600</v>
      </c>
      <c r="E10" s="13" t="s">
        <v>12</v>
      </c>
      <c r="F10" s="1" t="s">
        <v>69</v>
      </c>
      <c r="G10" s="1">
        <v>265510</v>
      </c>
      <c r="H10" s="1" t="s">
        <v>70</v>
      </c>
      <c r="I10" s="2">
        <v>43.67</v>
      </c>
      <c r="J10" s="14">
        <f t="shared" si="0"/>
        <v>26202</v>
      </c>
      <c r="K10" s="1"/>
      <c r="L10" s="35"/>
      <c r="M10" s="1"/>
      <c r="N10" s="1"/>
      <c r="O10" s="1"/>
      <c r="P10" s="2"/>
      <c r="Q10" s="14">
        <f t="shared" si="1"/>
        <v>0</v>
      </c>
      <c r="R10" s="1"/>
      <c r="S10" s="35"/>
      <c r="T10" s="1" t="s">
        <v>99</v>
      </c>
      <c r="U10" s="1" t="s">
        <v>100</v>
      </c>
      <c r="V10" s="1">
        <v>2500</v>
      </c>
      <c r="W10" s="2">
        <v>35.22</v>
      </c>
      <c r="X10" s="14">
        <f t="shared" si="2"/>
        <v>21132</v>
      </c>
      <c r="Y10" s="1"/>
      <c r="Z10" s="35"/>
      <c r="AA10" s="1"/>
      <c r="AB10" s="1"/>
      <c r="AC10" s="1"/>
      <c r="AD10" s="2"/>
      <c r="AE10" s="14">
        <f t="shared" si="3"/>
        <v>0</v>
      </c>
      <c r="AF10" s="1"/>
      <c r="AG10" s="35"/>
      <c r="AH10" s="1" t="s">
        <v>68</v>
      </c>
      <c r="AI10" s="1" t="s">
        <v>68</v>
      </c>
      <c r="AJ10" s="1" t="s">
        <v>68</v>
      </c>
      <c r="AK10" s="2"/>
      <c r="AL10" s="14">
        <f t="shared" si="4"/>
        <v>0</v>
      </c>
      <c r="AM10" s="1"/>
      <c r="AN10" s="35"/>
      <c r="AO10" s="1"/>
      <c r="AP10" s="1"/>
      <c r="AQ10" s="1"/>
      <c r="AR10" s="2"/>
      <c r="AS10" s="14">
        <f t="shared" si="5"/>
        <v>0</v>
      </c>
      <c r="AT10" s="1"/>
      <c r="AU10" s="35"/>
      <c r="AV10" s="39" t="s">
        <v>165</v>
      </c>
      <c r="AW10" s="39">
        <v>51044304</v>
      </c>
      <c r="AX10" s="39">
        <v>2500</v>
      </c>
      <c r="AY10" s="40">
        <v>34.090000000000003</v>
      </c>
      <c r="AZ10" s="41">
        <f t="shared" si="6"/>
        <v>20454.000000000004</v>
      </c>
      <c r="BA10" s="39"/>
      <c r="BB10" s="35"/>
      <c r="BC10" s="1"/>
      <c r="BD10" s="1"/>
      <c r="BE10" s="1"/>
      <c r="BF10" s="2"/>
      <c r="BG10" s="14">
        <f t="shared" si="7"/>
        <v>0</v>
      </c>
      <c r="BH10" s="1"/>
      <c r="BI10" s="35"/>
      <c r="BJ10" s="1" t="s">
        <v>221</v>
      </c>
      <c r="BK10" s="1">
        <v>29500</v>
      </c>
      <c r="BL10" s="1" t="s">
        <v>222</v>
      </c>
      <c r="BM10" s="2">
        <v>48.91</v>
      </c>
      <c r="BN10" s="14">
        <f t="shared" si="8"/>
        <v>29345.999999999996</v>
      </c>
      <c r="BO10" s="1"/>
    </row>
    <row r="11" spans="1:67" ht="30" x14ac:dyDescent="0.25">
      <c r="A11" s="15">
        <v>520118</v>
      </c>
      <c r="B11" s="16" t="s">
        <v>16</v>
      </c>
      <c r="C11" s="17" t="s">
        <v>17</v>
      </c>
      <c r="D11" s="12">
        <v>40</v>
      </c>
      <c r="E11" s="13" t="s">
        <v>12</v>
      </c>
      <c r="F11" s="1"/>
      <c r="G11" s="1" t="s">
        <v>68</v>
      </c>
      <c r="H11" s="1"/>
      <c r="I11" s="2"/>
      <c r="J11" s="14">
        <f t="shared" si="0"/>
        <v>0</v>
      </c>
      <c r="K11" s="1"/>
      <c r="L11" s="35"/>
      <c r="M11" s="1"/>
      <c r="N11" s="1"/>
      <c r="O11" s="1"/>
      <c r="P11" s="2"/>
      <c r="Q11" s="14">
        <f t="shared" si="1"/>
        <v>0</v>
      </c>
      <c r="R11" s="1"/>
      <c r="S11" s="35"/>
      <c r="T11" s="1" t="s">
        <v>101</v>
      </c>
      <c r="U11" s="1">
        <v>21903</v>
      </c>
      <c r="V11" s="1">
        <v>1000</v>
      </c>
      <c r="W11" s="2">
        <v>88.24</v>
      </c>
      <c r="X11" s="14">
        <f t="shared" si="2"/>
        <v>3529.6</v>
      </c>
      <c r="Y11" s="1"/>
      <c r="Z11" s="35"/>
      <c r="AA11" s="1"/>
      <c r="AB11" s="1"/>
      <c r="AC11" s="1"/>
      <c r="AD11" s="2"/>
      <c r="AE11" s="14">
        <f t="shared" si="3"/>
        <v>0</v>
      </c>
      <c r="AF11" s="1"/>
      <c r="AG11" s="35"/>
      <c r="AH11" s="1" t="s">
        <v>68</v>
      </c>
      <c r="AI11" s="1" t="s">
        <v>68</v>
      </c>
      <c r="AJ11" s="1" t="s">
        <v>68</v>
      </c>
      <c r="AK11" s="2"/>
      <c r="AL11" s="14">
        <f t="shared" si="4"/>
        <v>0</v>
      </c>
      <c r="AM11" s="1"/>
      <c r="AN11" s="35"/>
      <c r="AO11" s="1"/>
      <c r="AP11" s="1"/>
      <c r="AQ11" s="1"/>
      <c r="AR11" s="2"/>
      <c r="AS11" s="14">
        <f t="shared" si="5"/>
        <v>0</v>
      </c>
      <c r="AT11" s="1"/>
      <c r="AU11" s="35"/>
      <c r="AV11" s="39" t="s">
        <v>166</v>
      </c>
      <c r="AW11" s="39">
        <v>11298074</v>
      </c>
      <c r="AX11" s="39">
        <v>1000</v>
      </c>
      <c r="AY11" s="40">
        <v>85.397849462365585</v>
      </c>
      <c r="AZ11" s="41">
        <f t="shared" si="6"/>
        <v>3415.9139784946233</v>
      </c>
      <c r="BA11" s="39"/>
      <c r="BB11" s="35"/>
      <c r="BC11" s="1"/>
      <c r="BD11" s="1"/>
      <c r="BE11" s="1"/>
      <c r="BF11" s="2"/>
      <c r="BG11" s="14">
        <f t="shared" si="7"/>
        <v>0</v>
      </c>
      <c r="BH11" s="1"/>
      <c r="BI11" s="35"/>
      <c r="BJ11" s="1" t="s">
        <v>221</v>
      </c>
      <c r="BK11" s="1">
        <v>28874</v>
      </c>
      <c r="BL11" s="1" t="s">
        <v>223</v>
      </c>
      <c r="BM11" s="2">
        <v>99.28</v>
      </c>
      <c r="BN11" s="14">
        <f t="shared" si="8"/>
        <v>3971.2</v>
      </c>
      <c r="BO11" s="1"/>
    </row>
    <row r="12" spans="1:67" ht="30" x14ac:dyDescent="0.25">
      <c r="A12" s="15">
        <v>520119</v>
      </c>
      <c r="B12" s="16" t="s">
        <v>18</v>
      </c>
      <c r="C12" s="17" t="s">
        <v>18</v>
      </c>
      <c r="D12" s="12">
        <v>40</v>
      </c>
      <c r="E12" s="13" t="s">
        <v>12</v>
      </c>
      <c r="F12" s="1" t="s">
        <v>71</v>
      </c>
      <c r="G12" s="1">
        <v>308636</v>
      </c>
      <c r="H12" s="1" t="s">
        <v>72</v>
      </c>
      <c r="I12" s="2">
        <v>60.32</v>
      </c>
      <c r="J12" s="14">
        <f t="shared" si="0"/>
        <v>2412.8000000000002</v>
      </c>
      <c r="K12" s="1"/>
      <c r="L12" s="35"/>
      <c r="M12" s="1"/>
      <c r="N12" s="1"/>
      <c r="O12" s="1"/>
      <c r="P12" s="2"/>
      <c r="Q12" s="14">
        <f t="shared" si="1"/>
        <v>0</v>
      </c>
      <c r="R12" s="1"/>
      <c r="S12" s="35"/>
      <c r="T12" s="39" t="s">
        <v>102</v>
      </c>
      <c r="U12" s="39">
        <v>21939</v>
      </c>
      <c r="V12" s="39">
        <v>1000</v>
      </c>
      <c r="W12" s="40">
        <v>61.27</v>
      </c>
      <c r="X12" s="41">
        <f t="shared" si="2"/>
        <v>2450.8000000000002</v>
      </c>
      <c r="Y12" s="39"/>
      <c r="Z12" s="35"/>
      <c r="AA12" s="1"/>
      <c r="AB12" s="1"/>
      <c r="AC12" s="1"/>
      <c r="AD12" s="2"/>
      <c r="AE12" s="14">
        <f t="shared" si="3"/>
        <v>0</v>
      </c>
      <c r="AF12" s="1"/>
      <c r="AG12" s="35"/>
      <c r="AH12" s="1" t="s">
        <v>68</v>
      </c>
      <c r="AI12" s="1" t="s">
        <v>68</v>
      </c>
      <c r="AJ12" s="1" t="s">
        <v>68</v>
      </c>
      <c r="AK12" s="2"/>
      <c r="AL12" s="14">
        <f t="shared" si="4"/>
        <v>0</v>
      </c>
      <c r="AM12" s="1"/>
      <c r="AN12" s="35"/>
      <c r="AO12" s="1" t="s">
        <v>153</v>
      </c>
      <c r="AP12" s="1"/>
      <c r="AQ12" s="1" t="s">
        <v>155</v>
      </c>
      <c r="AR12" s="2">
        <v>49.09</v>
      </c>
      <c r="AS12" s="14">
        <f t="shared" si="5"/>
        <v>1963.6000000000001</v>
      </c>
      <c r="AT12" s="1"/>
      <c r="AU12" s="35"/>
      <c r="AV12" s="1" t="s">
        <v>167</v>
      </c>
      <c r="AW12" s="1">
        <v>51044657</v>
      </c>
      <c r="AX12" s="1">
        <v>200</v>
      </c>
      <c r="AY12" s="2">
        <v>31.82</v>
      </c>
      <c r="AZ12" s="14">
        <f t="shared" si="6"/>
        <v>1272.8</v>
      </c>
      <c r="BA12" s="1"/>
      <c r="BB12" s="35"/>
      <c r="BC12" s="1"/>
      <c r="BD12" s="1"/>
      <c r="BE12" s="1"/>
      <c r="BF12" s="2"/>
      <c r="BG12" s="14">
        <f t="shared" si="7"/>
        <v>0</v>
      </c>
      <c r="BH12" s="1"/>
      <c r="BI12" s="35"/>
      <c r="BJ12" s="1" t="s">
        <v>224</v>
      </c>
      <c r="BK12" s="1">
        <v>29440</v>
      </c>
      <c r="BL12" s="1" t="s">
        <v>225</v>
      </c>
      <c r="BM12" s="2">
        <v>59.94</v>
      </c>
      <c r="BN12" s="14">
        <f t="shared" si="8"/>
        <v>2397.6</v>
      </c>
      <c r="BO12" s="1"/>
    </row>
    <row r="13" spans="1:67" ht="180" x14ac:dyDescent="0.25">
      <c r="A13" s="15">
        <v>520121</v>
      </c>
      <c r="B13" s="16" t="s">
        <v>19</v>
      </c>
      <c r="C13" s="17" t="s">
        <v>20</v>
      </c>
      <c r="D13" s="12">
        <v>9000</v>
      </c>
      <c r="E13" s="13" t="s">
        <v>12</v>
      </c>
      <c r="F13" s="1" t="s">
        <v>73</v>
      </c>
      <c r="G13" s="1">
        <v>328930</v>
      </c>
      <c r="H13" s="1" t="s">
        <v>74</v>
      </c>
      <c r="I13" s="2">
        <v>28.29</v>
      </c>
      <c r="J13" s="14">
        <f t="shared" si="0"/>
        <v>254610</v>
      </c>
      <c r="K13" s="1"/>
      <c r="L13" s="35"/>
      <c r="M13" s="1"/>
      <c r="N13" s="1"/>
      <c r="O13" s="1"/>
      <c r="P13" s="2"/>
      <c r="Q13" s="14">
        <f t="shared" si="1"/>
        <v>0</v>
      </c>
      <c r="R13" s="1"/>
      <c r="S13" s="35"/>
      <c r="T13" s="39" t="s">
        <v>103</v>
      </c>
      <c r="U13" s="39" t="s">
        <v>104</v>
      </c>
      <c r="V13" s="39">
        <v>500</v>
      </c>
      <c r="W13" s="40">
        <v>22.1</v>
      </c>
      <c r="X13" s="41">
        <f t="shared" si="2"/>
        <v>198900</v>
      </c>
      <c r="Y13" s="1"/>
      <c r="Z13" s="35"/>
      <c r="AA13" s="1" t="s">
        <v>140</v>
      </c>
      <c r="AB13" s="1" t="s">
        <v>141</v>
      </c>
      <c r="AC13" s="37" t="s">
        <v>142</v>
      </c>
      <c r="AD13" s="2">
        <v>22.78</v>
      </c>
      <c r="AE13" s="14">
        <f t="shared" si="3"/>
        <v>205020</v>
      </c>
      <c r="AF13" s="37" t="s">
        <v>143</v>
      </c>
      <c r="AG13" s="35"/>
      <c r="AH13" s="1" t="s">
        <v>68</v>
      </c>
      <c r="AI13" s="1" t="s">
        <v>68</v>
      </c>
      <c r="AJ13" s="1" t="s">
        <v>68</v>
      </c>
      <c r="AK13" s="2"/>
      <c r="AL13" s="14">
        <f t="shared" si="4"/>
        <v>0</v>
      </c>
      <c r="AM13" s="1"/>
      <c r="AN13" s="35"/>
      <c r="AO13" s="1" t="s">
        <v>156</v>
      </c>
      <c r="AP13" s="1"/>
      <c r="AQ13" s="1" t="s">
        <v>157</v>
      </c>
      <c r="AR13" s="2">
        <v>26.68</v>
      </c>
      <c r="AS13" s="14">
        <f t="shared" si="5"/>
        <v>240120</v>
      </c>
      <c r="AT13" s="37" t="s">
        <v>158</v>
      </c>
      <c r="AU13" s="35"/>
      <c r="AV13" s="1" t="s">
        <v>168</v>
      </c>
      <c r="AW13" s="1">
        <v>11044504</v>
      </c>
      <c r="AX13" s="1">
        <v>500</v>
      </c>
      <c r="AY13" s="2">
        <v>22.59</v>
      </c>
      <c r="AZ13" s="14">
        <f t="shared" si="6"/>
        <v>203310</v>
      </c>
      <c r="BA13" s="1"/>
      <c r="BB13" s="35"/>
      <c r="BC13" s="1"/>
      <c r="BD13" s="1"/>
      <c r="BE13" s="1"/>
      <c r="BF13" s="2"/>
      <c r="BG13" s="14">
        <f t="shared" si="7"/>
        <v>0</v>
      </c>
      <c r="BH13" s="1"/>
      <c r="BI13" s="35"/>
      <c r="BJ13" s="1" t="s">
        <v>156</v>
      </c>
      <c r="BK13" s="1">
        <v>26949</v>
      </c>
      <c r="BL13" s="1" t="s">
        <v>226</v>
      </c>
      <c r="BM13" s="2">
        <v>31.2</v>
      </c>
      <c r="BN13" s="14">
        <f t="shared" si="8"/>
        <v>280800</v>
      </c>
      <c r="BO13" s="1"/>
    </row>
    <row r="14" spans="1:67" ht="30" x14ac:dyDescent="0.25">
      <c r="A14" s="15">
        <v>520125</v>
      </c>
      <c r="B14" s="16" t="s">
        <v>21</v>
      </c>
      <c r="C14" s="17" t="s">
        <v>21</v>
      </c>
      <c r="D14" s="12">
        <v>50</v>
      </c>
      <c r="E14" s="13" t="s">
        <v>12</v>
      </c>
      <c r="F14" s="1"/>
      <c r="G14" s="1" t="s">
        <v>68</v>
      </c>
      <c r="H14" s="1"/>
      <c r="I14" s="2"/>
      <c r="J14" s="14">
        <f t="shared" si="0"/>
        <v>0</v>
      </c>
      <c r="K14" s="1"/>
      <c r="L14" s="35"/>
      <c r="M14" s="1"/>
      <c r="N14" s="1"/>
      <c r="O14" s="1"/>
      <c r="P14" s="2"/>
      <c r="Q14" s="14">
        <f t="shared" si="1"/>
        <v>0</v>
      </c>
      <c r="R14" s="1"/>
      <c r="S14" s="35"/>
      <c r="T14" s="1"/>
      <c r="U14" s="1"/>
      <c r="V14" s="1"/>
      <c r="W14" s="2"/>
      <c r="X14" s="14">
        <f t="shared" si="2"/>
        <v>0</v>
      </c>
      <c r="Y14" s="1"/>
      <c r="Z14" s="35"/>
      <c r="AA14" s="1"/>
      <c r="AB14" s="1"/>
      <c r="AC14" s="1"/>
      <c r="AD14" s="2"/>
      <c r="AE14" s="14">
        <f t="shared" si="3"/>
        <v>0</v>
      </c>
      <c r="AF14" s="1"/>
      <c r="AG14" s="35"/>
      <c r="AH14" s="1" t="s">
        <v>68</v>
      </c>
      <c r="AI14" s="1" t="s">
        <v>68</v>
      </c>
      <c r="AJ14" s="1" t="s">
        <v>68</v>
      </c>
      <c r="AK14" s="2"/>
      <c r="AL14" s="14">
        <f t="shared" si="4"/>
        <v>0</v>
      </c>
      <c r="AM14" s="1"/>
      <c r="AN14" s="35"/>
      <c r="AO14" s="1"/>
      <c r="AP14" s="1"/>
      <c r="AQ14" s="1"/>
      <c r="AR14" s="2"/>
      <c r="AS14" s="14">
        <f t="shared" si="5"/>
        <v>0</v>
      </c>
      <c r="AT14" s="1"/>
      <c r="AU14" s="35"/>
      <c r="AV14" s="39" t="s">
        <v>169</v>
      </c>
      <c r="AW14" s="39">
        <v>51918061</v>
      </c>
      <c r="AX14" s="39">
        <v>500</v>
      </c>
      <c r="AY14" s="40">
        <v>55.37</v>
      </c>
      <c r="AZ14" s="41">
        <f t="shared" si="6"/>
        <v>2768.5</v>
      </c>
      <c r="BA14" s="1"/>
      <c r="BB14" s="35"/>
      <c r="BC14" s="1"/>
      <c r="BD14" s="1"/>
      <c r="BE14" s="1"/>
      <c r="BF14" s="2"/>
      <c r="BG14" s="14">
        <f t="shared" si="7"/>
        <v>0</v>
      </c>
      <c r="BH14" s="1"/>
      <c r="BI14" s="35"/>
      <c r="BJ14" s="1"/>
      <c r="BK14" s="1"/>
      <c r="BL14" s="1"/>
      <c r="BM14" s="2"/>
      <c r="BN14" s="14">
        <f t="shared" si="8"/>
        <v>0</v>
      </c>
      <c r="BO14" s="1"/>
    </row>
    <row r="15" spans="1:67" ht="15" x14ac:dyDescent="0.25">
      <c r="A15" s="15">
        <v>520219</v>
      </c>
      <c r="B15" s="16" t="s">
        <v>22</v>
      </c>
      <c r="C15" s="17" t="s">
        <v>22</v>
      </c>
      <c r="D15" s="12">
        <v>25</v>
      </c>
      <c r="E15" s="13" t="s">
        <v>12</v>
      </c>
      <c r="F15" s="1"/>
      <c r="G15" s="1" t="s">
        <v>68</v>
      </c>
      <c r="H15" s="1"/>
      <c r="I15" s="2"/>
      <c r="J15" s="14">
        <f t="shared" si="0"/>
        <v>0</v>
      </c>
      <c r="K15" s="1"/>
      <c r="L15" s="35"/>
      <c r="M15" s="1"/>
      <c r="N15" s="1"/>
      <c r="O15" s="1"/>
      <c r="P15" s="2"/>
      <c r="Q15" s="14">
        <f t="shared" si="1"/>
        <v>0</v>
      </c>
      <c r="R15" s="1"/>
      <c r="S15" s="35"/>
      <c r="T15" s="39" t="s">
        <v>105</v>
      </c>
      <c r="U15" s="39" t="s">
        <v>106</v>
      </c>
      <c r="V15" s="39">
        <v>1000</v>
      </c>
      <c r="W15" s="40">
        <v>34.869999999999997</v>
      </c>
      <c r="X15" s="41">
        <f t="shared" si="2"/>
        <v>871.74999999999989</v>
      </c>
      <c r="Y15" s="1"/>
      <c r="Z15" s="35"/>
      <c r="AA15" s="1"/>
      <c r="AB15" s="1"/>
      <c r="AC15" s="1"/>
      <c r="AD15" s="2"/>
      <c r="AE15" s="14">
        <f t="shared" si="3"/>
        <v>0</v>
      </c>
      <c r="AF15" s="1"/>
      <c r="AG15" s="35"/>
      <c r="AH15" s="1" t="s">
        <v>68</v>
      </c>
      <c r="AI15" s="1" t="s">
        <v>68</v>
      </c>
      <c r="AJ15" s="1" t="s">
        <v>68</v>
      </c>
      <c r="AK15" s="2"/>
      <c r="AL15" s="14">
        <f t="shared" si="4"/>
        <v>0</v>
      </c>
      <c r="AM15" s="1"/>
      <c r="AN15" s="35"/>
      <c r="AO15" s="1" t="s">
        <v>153</v>
      </c>
      <c r="AP15" s="1"/>
      <c r="AQ15" s="1" t="s">
        <v>159</v>
      </c>
      <c r="AR15" s="2">
        <v>59.67</v>
      </c>
      <c r="AS15" s="14">
        <f t="shared" si="5"/>
        <v>1491.75</v>
      </c>
      <c r="AT15" s="1"/>
      <c r="AU15" s="35"/>
      <c r="AV15" s="1" t="s">
        <v>170</v>
      </c>
      <c r="AW15" s="1">
        <v>11262500</v>
      </c>
      <c r="AX15" s="1">
        <v>1000</v>
      </c>
      <c r="AY15" s="2">
        <v>35.833333333333336</v>
      </c>
      <c r="AZ15" s="14">
        <f t="shared" si="6"/>
        <v>895.83333333333337</v>
      </c>
      <c r="BA15" s="1"/>
      <c r="BB15" s="35"/>
      <c r="BC15" s="1"/>
      <c r="BD15" s="1"/>
      <c r="BE15" s="1"/>
      <c r="BF15" s="2"/>
      <c r="BG15" s="14">
        <f t="shared" si="7"/>
        <v>0</v>
      </c>
      <c r="BH15" s="1"/>
      <c r="BI15" s="35"/>
      <c r="BJ15" s="1"/>
      <c r="BK15" s="1"/>
      <c r="BL15" s="1"/>
      <c r="BM15" s="2"/>
      <c r="BN15" s="14">
        <f t="shared" si="8"/>
        <v>0</v>
      </c>
      <c r="BO15" s="1"/>
    </row>
    <row r="16" spans="1:67" ht="15" x14ac:dyDescent="0.25">
      <c r="A16" s="15">
        <v>520224</v>
      </c>
      <c r="B16" s="16" t="s">
        <v>23</v>
      </c>
      <c r="C16" s="17" t="s">
        <v>23</v>
      </c>
      <c r="D16" s="12">
        <v>50</v>
      </c>
      <c r="E16" s="13" t="s">
        <v>12</v>
      </c>
      <c r="F16" s="1" t="s">
        <v>75</v>
      </c>
      <c r="G16" s="1">
        <v>271306</v>
      </c>
      <c r="H16" s="1" t="s">
        <v>70</v>
      </c>
      <c r="I16" s="2">
        <v>72.989999999999995</v>
      </c>
      <c r="J16" s="14">
        <f t="shared" si="0"/>
        <v>3649.4999999999995</v>
      </c>
      <c r="K16" s="1"/>
      <c r="L16" s="35"/>
      <c r="M16" s="1"/>
      <c r="N16" s="1"/>
      <c r="O16" s="1"/>
      <c r="P16" s="2"/>
      <c r="Q16" s="14">
        <f t="shared" si="1"/>
        <v>0</v>
      </c>
      <c r="R16" s="1"/>
      <c r="S16" s="35"/>
      <c r="T16" s="39" t="s">
        <v>107</v>
      </c>
      <c r="U16" s="39" t="s">
        <v>108</v>
      </c>
      <c r="V16" s="39">
        <v>1000</v>
      </c>
      <c r="W16" s="40">
        <v>33.24</v>
      </c>
      <c r="X16" s="41">
        <f t="shared" si="2"/>
        <v>1662</v>
      </c>
      <c r="Y16" s="1"/>
      <c r="Z16" s="35"/>
      <c r="AA16" s="1"/>
      <c r="AB16" s="1"/>
      <c r="AC16" s="1"/>
      <c r="AD16" s="2"/>
      <c r="AE16" s="14">
        <f t="shared" si="3"/>
        <v>0</v>
      </c>
      <c r="AF16" s="1"/>
      <c r="AG16" s="35"/>
      <c r="AH16" s="1" t="s">
        <v>68</v>
      </c>
      <c r="AI16" s="1" t="s">
        <v>68</v>
      </c>
      <c r="AJ16" s="1" t="s">
        <v>68</v>
      </c>
      <c r="AK16" s="2"/>
      <c r="AL16" s="14">
        <f t="shared" si="4"/>
        <v>0</v>
      </c>
      <c r="AM16" s="1"/>
      <c r="AN16" s="35"/>
      <c r="AO16" s="1"/>
      <c r="AP16" s="1"/>
      <c r="AQ16" s="1"/>
      <c r="AR16" s="2"/>
      <c r="AS16" s="14">
        <f t="shared" si="5"/>
        <v>0</v>
      </c>
      <c r="AT16" s="1"/>
      <c r="AU16" s="35"/>
      <c r="AV16" s="1" t="s">
        <v>171</v>
      </c>
      <c r="AW16" s="1">
        <v>11262010</v>
      </c>
      <c r="AX16" s="1">
        <v>1000</v>
      </c>
      <c r="AY16" s="2">
        <v>36.666666666666664</v>
      </c>
      <c r="AZ16" s="14">
        <f t="shared" si="6"/>
        <v>1833.3333333333333</v>
      </c>
      <c r="BA16" s="1"/>
      <c r="BB16" s="35"/>
      <c r="BC16" s="1" t="s">
        <v>194</v>
      </c>
      <c r="BD16" s="1" t="s">
        <v>195</v>
      </c>
      <c r="BE16" s="1" t="s">
        <v>196</v>
      </c>
      <c r="BF16" s="2">
        <v>37.76</v>
      </c>
      <c r="BG16" s="14">
        <f t="shared" si="7"/>
        <v>1888</v>
      </c>
      <c r="BH16" s="1"/>
      <c r="BI16" s="35"/>
      <c r="BJ16" s="1" t="s">
        <v>227</v>
      </c>
      <c r="BK16" s="1">
        <v>25071</v>
      </c>
      <c r="BL16" s="1" t="s">
        <v>228</v>
      </c>
      <c r="BM16" s="2">
        <v>65.06</v>
      </c>
      <c r="BN16" s="14">
        <f t="shared" si="8"/>
        <v>3253</v>
      </c>
      <c r="BO16" s="1"/>
    </row>
    <row r="17" spans="1:67" ht="30" x14ac:dyDescent="0.25">
      <c r="A17" s="15">
        <v>520225</v>
      </c>
      <c r="B17" s="16" t="s">
        <v>24</v>
      </c>
      <c r="C17" s="17" t="s">
        <v>24</v>
      </c>
      <c r="D17" s="12">
        <v>50</v>
      </c>
      <c r="E17" s="13" t="s">
        <v>12</v>
      </c>
      <c r="F17" s="1"/>
      <c r="G17" s="1" t="s">
        <v>68</v>
      </c>
      <c r="H17" s="1"/>
      <c r="I17" s="2"/>
      <c r="J17" s="14">
        <f t="shared" si="0"/>
        <v>0</v>
      </c>
      <c r="K17" s="1"/>
      <c r="L17" s="35"/>
      <c r="M17" s="1"/>
      <c r="N17" s="1"/>
      <c r="O17" s="1"/>
      <c r="P17" s="2"/>
      <c r="Q17" s="14">
        <f t="shared" si="1"/>
        <v>0</v>
      </c>
      <c r="R17" s="1"/>
      <c r="S17" s="35"/>
      <c r="T17" s="39" t="s">
        <v>109</v>
      </c>
      <c r="U17" s="39" t="s">
        <v>110</v>
      </c>
      <c r="V17" s="39">
        <v>1000</v>
      </c>
      <c r="W17" s="40">
        <v>25</v>
      </c>
      <c r="X17" s="41">
        <f t="shared" si="2"/>
        <v>1250</v>
      </c>
      <c r="Y17" s="1"/>
      <c r="Z17" s="35"/>
      <c r="AA17" s="1"/>
      <c r="AB17" s="1"/>
      <c r="AC17" s="1"/>
      <c r="AD17" s="2"/>
      <c r="AE17" s="14">
        <f t="shared" si="3"/>
        <v>0</v>
      </c>
      <c r="AF17" s="1"/>
      <c r="AG17" s="35"/>
      <c r="AH17" s="1" t="s">
        <v>68</v>
      </c>
      <c r="AI17" s="1" t="s">
        <v>68</v>
      </c>
      <c r="AJ17" s="1" t="s">
        <v>68</v>
      </c>
      <c r="AK17" s="2"/>
      <c r="AL17" s="14">
        <f t="shared" si="4"/>
        <v>0</v>
      </c>
      <c r="AM17" s="1"/>
      <c r="AN17" s="35"/>
      <c r="AO17" s="1"/>
      <c r="AP17" s="1"/>
      <c r="AQ17" s="1"/>
      <c r="AR17" s="2"/>
      <c r="AS17" s="14">
        <f t="shared" si="5"/>
        <v>0</v>
      </c>
      <c r="AT17" s="1"/>
      <c r="AU17" s="35"/>
      <c r="AV17" s="1" t="s">
        <v>172</v>
      </c>
      <c r="AW17" s="1">
        <v>51262146</v>
      </c>
      <c r="AX17" s="1">
        <v>1000</v>
      </c>
      <c r="AY17" s="2">
        <v>32.211111111111109</v>
      </c>
      <c r="AZ17" s="14">
        <f t="shared" si="6"/>
        <v>1610.5555555555554</v>
      </c>
      <c r="BA17" s="1"/>
      <c r="BB17" s="35"/>
      <c r="BC17" s="1"/>
      <c r="BD17" s="1"/>
      <c r="BE17" s="1"/>
      <c r="BF17" s="2"/>
      <c r="BG17" s="14">
        <f t="shared" si="7"/>
        <v>0</v>
      </c>
      <c r="BH17" s="1"/>
      <c r="BI17" s="35"/>
      <c r="BJ17" s="1" t="s">
        <v>229</v>
      </c>
      <c r="BK17" s="1">
        <v>25069</v>
      </c>
      <c r="BL17" s="1" t="s">
        <v>230</v>
      </c>
      <c r="BM17" s="2">
        <v>57.62</v>
      </c>
      <c r="BN17" s="14">
        <f t="shared" si="8"/>
        <v>2881</v>
      </c>
      <c r="BO17" s="1"/>
    </row>
    <row r="18" spans="1:67" ht="45" x14ac:dyDescent="0.25">
      <c r="A18" s="15">
        <v>520314</v>
      </c>
      <c r="B18" s="16" t="s">
        <v>25</v>
      </c>
      <c r="C18" s="17" t="s">
        <v>26</v>
      </c>
      <c r="D18" s="12">
        <v>150</v>
      </c>
      <c r="E18" s="13" t="s">
        <v>12</v>
      </c>
      <c r="F18" s="1"/>
      <c r="G18" s="1" t="s">
        <v>68</v>
      </c>
      <c r="H18" s="1"/>
      <c r="I18" s="2"/>
      <c r="J18" s="14">
        <f t="shared" si="0"/>
        <v>0</v>
      </c>
      <c r="K18" s="1"/>
      <c r="L18" s="35"/>
      <c r="M18" s="1"/>
      <c r="N18" s="1"/>
      <c r="O18" s="1"/>
      <c r="P18" s="2"/>
      <c r="Q18" s="14">
        <f t="shared" si="1"/>
        <v>0</v>
      </c>
      <c r="R18" s="1"/>
      <c r="S18" s="35"/>
      <c r="T18" s="1"/>
      <c r="U18" s="1"/>
      <c r="V18" s="1"/>
      <c r="W18" s="2"/>
      <c r="X18" s="14">
        <f t="shared" si="2"/>
        <v>0</v>
      </c>
      <c r="Y18" s="1"/>
      <c r="Z18" s="35"/>
      <c r="AA18" s="1"/>
      <c r="AB18" s="1"/>
      <c r="AC18" s="1"/>
      <c r="AD18" s="2"/>
      <c r="AE18" s="14">
        <f t="shared" si="3"/>
        <v>0</v>
      </c>
      <c r="AF18" s="1"/>
      <c r="AG18" s="35"/>
      <c r="AH18" s="1" t="s">
        <v>68</v>
      </c>
      <c r="AI18" s="1" t="s">
        <v>68</v>
      </c>
      <c r="AJ18" s="1" t="s">
        <v>68</v>
      </c>
      <c r="AK18" s="2"/>
      <c r="AL18" s="14">
        <f t="shared" si="4"/>
        <v>0</v>
      </c>
      <c r="AM18" s="1"/>
      <c r="AN18" s="35"/>
      <c r="AO18" s="1"/>
      <c r="AP18" s="1"/>
      <c r="AQ18" s="1"/>
      <c r="AR18" s="2"/>
      <c r="AS18" s="14">
        <f t="shared" si="5"/>
        <v>0</v>
      </c>
      <c r="AT18" s="1"/>
      <c r="AU18" s="35"/>
      <c r="AV18" s="39" t="s">
        <v>173</v>
      </c>
      <c r="AW18" s="39">
        <v>51600247</v>
      </c>
      <c r="AX18" s="39">
        <v>50</v>
      </c>
      <c r="AY18" s="40">
        <v>46.344444444444441</v>
      </c>
      <c r="AZ18" s="41">
        <f t="shared" si="6"/>
        <v>6951.6666666666661</v>
      </c>
      <c r="BA18" s="1"/>
      <c r="BB18" s="35"/>
      <c r="BC18" s="1"/>
      <c r="BD18" s="1"/>
      <c r="BE18" s="1"/>
      <c r="BF18" s="2"/>
      <c r="BG18" s="14">
        <f t="shared" si="7"/>
        <v>0</v>
      </c>
      <c r="BH18" s="1"/>
      <c r="BI18" s="35"/>
      <c r="BJ18" s="1" t="s">
        <v>231</v>
      </c>
      <c r="BK18" s="1">
        <v>29935</v>
      </c>
      <c r="BL18" s="1" t="s">
        <v>232</v>
      </c>
      <c r="BM18" s="2">
        <v>57.7</v>
      </c>
      <c r="BN18" s="14">
        <f t="shared" si="8"/>
        <v>8655</v>
      </c>
      <c r="BO18" s="1"/>
    </row>
    <row r="19" spans="1:67" ht="45" x14ac:dyDescent="0.25">
      <c r="A19" s="15">
        <v>520315</v>
      </c>
      <c r="B19" s="16" t="s">
        <v>27</v>
      </c>
      <c r="C19" s="17" t="s">
        <v>28</v>
      </c>
      <c r="D19" s="12">
        <v>50</v>
      </c>
      <c r="E19" s="13" t="s">
        <v>12</v>
      </c>
      <c r="F19" s="1"/>
      <c r="G19" s="1" t="s">
        <v>68</v>
      </c>
      <c r="H19" s="1"/>
      <c r="I19" s="2"/>
      <c r="J19" s="14">
        <f t="shared" si="0"/>
        <v>0</v>
      </c>
      <c r="K19" s="1"/>
      <c r="L19" s="35"/>
      <c r="M19" s="1"/>
      <c r="N19" s="1"/>
      <c r="O19" s="1"/>
      <c r="P19" s="2"/>
      <c r="Q19" s="14">
        <f t="shared" si="1"/>
        <v>0</v>
      </c>
      <c r="R19" s="1"/>
      <c r="S19" s="35"/>
      <c r="T19" s="1"/>
      <c r="U19" s="1"/>
      <c r="V19" s="1"/>
      <c r="W19" s="2"/>
      <c r="X19" s="14">
        <f t="shared" si="2"/>
        <v>0</v>
      </c>
      <c r="Y19" s="1"/>
      <c r="Z19" s="35"/>
      <c r="AA19" s="1"/>
      <c r="AB19" s="1"/>
      <c r="AC19" s="1"/>
      <c r="AD19" s="2"/>
      <c r="AE19" s="14">
        <f t="shared" si="3"/>
        <v>0</v>
      </c>
      <c r="AF19" s="1"/>
      <c r="AG19" s="35"/>
      <c r="AH19" s="1" t="s">
        <v>68</v>
      </c>
      <c r="AI19" s="1" t="s">
        <v>68</v>
      </c>
      <c r="AJ19" s="1" t="s">
        <v>68</v>
      </c>
      <c r="AK19" s="2"/>
      <c r="AL19" s="14">
        <f t="shared" si="4"/>
        <v>0</v>
      </c>
      <c r="AM19" s="1"/>
      <c r="AN19" s="35"/>
      <c r="AO19" s="1"/>
      <c r="AP19" s="1"/>
      <c r="AQ19" s="1"/>
      <c r="AR19" s="2"/>
      <c r="AS19" s="14">
        <f t="shared" si="5"/>
        <v>0</v>
      </c>
      <c r="AT19" s="1"/>
      <c r="AU19" s="35"/>
      <c r="AV19" s="39" t="s">
        <v>174</v>
      </c>
      <c r="AW19" s="39">
        <v>51600249</v>
      </c>
      <c r="AX19" s="39">
        <v>100</v>
      </c>
      <c r="AY19" s="40">
        <v>34.066666666666663</v>
      </c>
      <c r="AZ19" s="41">
        <f t="shared" si="6"/>
        <v>1703.333333333333</v>
      </c>
      <c r="BA19" s="1"/>
      <c r="BB19" s="35"/>
      <c r="BC19" s="1"/>
      <c r="BD19" s="1"/>
      <c r="BE19" s="1"/>
      <c r="BF19" s="2"/>
      <c r="BG19" s="14">
        <f t="shared" si="7"/>
        <v>0</v>
      </c>
      <c r="BH19" s="1"/>
      <c r="BI19" s="35"/>
      <c r="BJ19" s="1" t="s">
        <v>231</v>
      </c>
      <c r="BK19" s="1">
        <v>29930</v>
      </c>
      <c r="BL19" s="1" t="s">
        <v>233</v>
      </c>
      <c r="BM19" s="2">
        <v>44.43</v>
      </c>
      <c r="BN19" s="14">
        <f t="shared" si="8"/>
        <v>2221.5</v>
      </c>
      <c r="BO19" s="1"/>
    </row>
    <row r="20" spans="1:67" ht="45" x14ac:dyDescent="0.25">
      <c r="A20" s="15">
        <v>520316</v>
      </c>
      <c r="B20" s="16" t="s">
        <v>29</v>
      </c>
      <c r="C20" s="17" t="s">
        <v>30</v>
      </c>
      <c r="D20" s="12">
        <v>75</v>
      </c>
      <c r="E20" s="13" t="s">
        <v>12</v>
      </c>
      <c r="F20" s="1"/>
      <c r="G20" s="1" t="s">
        <v>68</v>
      </c>
      <c r="H20" s="1"/>
      <c r="I20" s="2"/>
      <c r="J20" s="14">
        <f t="shared" si="0"/>
        <v>0</v>
      </c>
      <c r="K20" s="1"/>
      <c r="L20" s="35"/>
      <c r="M20" s="1"/>
      <c r="N20" s="1"/>
      <c r="O20" s="1"/>
      <c r="P20" s="2"/>
      <c r="Q20" s="14">
        <f t="shared" si="1"/>
        <v>0</v>
      </c>
      <c r="R20" s="1"/>
      <c r="S20" s="35"/>
      <c r="T20" s="1"/>
      <c r="U20" s="1"/>
      <c r="V20" s="1"/>
      <c r="W20" s="2"/>
      <c r="X20" s="14">
        <f t="shared" si="2"/>
        <v>0</v>
      </c>
      <c r="Y20" s="1"/>
      <c r="Z20" s="35"/>
      <c r="AA20" s="1"/>
      <c r="AB20" s="1"/>
      <c r="AC20" s="1"/>
      <c r="AD20" s="2"/>
      <c r="AE20" s="14">
        <f t="shared" si="3"/>
        <v>0</v>
      </c>
      <c r="AF20" s="1"/>
      <c r="AG20" s="35"/>
      <c r="AH20" s="1" t="s">
        <v>68</v>
      </c>
      <c r="AI20" s="1" t="s">
        <v>68</v>
      </c>
      <c r="AJ20" s="1" t="s">
        <v>68</v>
      </c>
      <c r="AK20" s="2"/>
      <c r="AL20" s="14">
        <f t="shared" si="4"/>
        <v>0</v>
      </c>
      <c r="AM20" s="1"/>
      <c r="AN20" s="35"/>
      <c r="AO20" s="1"/>
      <c r="AP20" s="1"/>
      <c r="AQ20" s="1"/>
      <c r="AR20" s="2"/>
      <c r="AS20" s="14">
        <f t="shared" si="5"/>
        <v>0</v>
      </c>
      <c r="AT20" s="1"/>
      <c r="AU20" s="35"/>
      <c r="AV20" s="39" t="s">
        <v>175</v>
      </c>
      <c r="AW20" s="39">
        <v>51600255</v>
      </c>
      <c r="AX20" s="39">
        <v>50</v>
      </c>
      <c r="AY20" s="40">
        <v>20.422222222222221</v>
      </c>
      <c r="AZ20" s="41">
        <f t="shared" si="6"/>
        <v>1531.6666666666665</v>
      </c>
      <c r="BA20" s="1"/>
      <c r="BB20" s="35"/>
      <c r="BC20" s="1"/>
      <c r="BD20" s="1"/>
      <c r="BE20" s="1"/>
      <c r="BF20" s="2"/>
      <c r="BG20" s="14">
        <f t="shared" si="7"/>
        <v>0</v>
      </c>
      <c r="BH20" s="1"/>
      <c r="BI20" s="35"/>
      <c r="BJ20" s="1" t="s">
        <v>231</v>
      </c>
      <c r="BK20" s="1">
        <v>29936</v>
      </c>
      <c r="BL20" s="1" t="s">
        <v>232</v>
      </c>
      <c r="BM20" s="2">
        <v>27.69</v>
      </c>
      <c r="BN20" s="14">
        <f t="shared" si="8"/>
        <v>2076.75</v>
      </c>
      <c r="BO20" s="1"/>
    </row>
    <row r="21" spans="1:67" ht="45" x14ac:dyDescent="0.25">
      <c r="A21" s="15">
        <v>520317</v>
      </c>
      <c r="B21" s="16" t="s">
        <v>31</v>
      </c>
      <c r="C21" s="17" t="s">
        <v>32</v>
      </c>
      <c r="D21" s="12">
        <v>25</v>
      </c>
      <c r="E21" s="13" t="s">
        <v>12</v>
      </c>
      <c r="F21" s="1"/>
      <c r="G21" s="1" t="s">
        <v>68</v>
      </c>
      <c r="H21" s="1"/>
      <c r="I21" s="2"/>
      <c r="J21" s="14">
        <f t="shared" si="0"/>
        <v>0</v>
      </c>
      <c r="K21" s="1"/>
      <c r="L21" s="35"/>
      <c r="M21" s="1"/>
      <c r="N21" s="1"/>
      <c r="O21" s="1"/>
      <c r="P21" s="2"/>
      <c r="Q21" s="14">
        <f t="shared" si="1"/>
        <v>0</v>
      </c>
      <c r="R21" s="1"/>
      <c r="S21" s="35"/>
      <c r="T21" s="1"/>
      <c r="U21" s="1"/>
      <c r="V21" s="1"/>
      <c r="W21" s="2"/>
      <c r="X21" s="14">
        <f t="shared" si="2"/>
        <v>0</v>
      </c>
      <c r="Y21" s="1"/>
      <c r="Z21" s="35"/>
      <c r="AA21" s="1"/>
      <c r="AB21" s="1"/>
      <c r="AC21" s="1"/>
      <c r="AD21" s="2"/>
      <c r="AE21" s="14">
        <f t="shared" si="3"/>
        <v>0</v>
      </c>
      <c r="AF21" s="1"/>
      <c r="AG21" s="35"/>
      <c r="AH21" s="1" t="s">
        <v>68</v>
      </c>
      <c r="AI21" s="1" t="s">
        <v>68</v>
      </c>
      <c r="AJ21" s="1" t="s">
        <v>68</v>
      </c>
      <c r="AK21" s="2"/>
      <c r="AL21" s="14">
        <f t="shared" si="4"/>
        <v>0</v>
      </c>
      <c r="AM21" s="1"/>
      <c r="AN21" s="35"/>
      <c r="AO21" s="1"/>
      <c r="AP21" s="1"/>
      <c r="AQ21" s="1"/>
      <c r="AR21" s="2"/>
      <c r="AS21" s="14">
        <f t="shared" si="5"/>
        <v>0</v>
      </c>
      <c r="AT21" s="1"/>
      <c r="AU21" s="35"/>
      <c r="AV21" s="39" t="s">
        <v>176</v>
      </c>
      <c r="AW21" s="39">
        <v>51600256</v>
      </c>
      <c r="AX21" s="39">
        <v>100</v>
      </c>
      <c r="AY21" s="40">
        <v>14.844444444444443</v>
      </c>
      <c r="AZ21" s="41">
        <f t="shared" si="6"/>
        <v>371.11111111111109</v>
      </c>
      <c r="BA21" s="1"/>
      <c r="BB21" s="35"/>
      <c r="BC21" s="1"/>
      <c r="BD21" s="1"/>
      <c r="BE21" s="1"/>
      <c r="BF21" s="2"/>
      <c r="BG21" s="14">
        <f t="shared" si="7"/>
        <v>0</v>
      </c>
      <c r="BH21" s="1"/>
      <c r="BI21" s="35"/>
      <c r="BJ21" s="1" t="s">
        <v>231</v>
      </c>
      <c r="BK21" s="1">
        <v>29931</v>
      </c>
      <c r="BL21" s="1" t="s">
        <v>233</v>
      </c>
      <c r="BM21" s="2">
        <v>25.54</v>
      </c>
      <c r="BN21" s="14">
        <f t="shared" si="8"/>
        <v>638.5</v>
      </c>
      <c r="BO21" s="1"/>
    </row>
    <row r="22" spans="1:67" ht="15" x14ac:dyDescent="0.25">
      <c r="A22" s="15">
        <v>520401</v>
      </c>
      <c r="B22" s="16" t="s">
        <v>33</v>
      </c>
      <c r="C22" s="17" t="s">
        <v>33</v>
      </c>
      <c r="D22" s="12">
        <v>300</v>
      </c>
      <c r="E22" s="13" t="s">
        <v>12</v>
      </c>
      <c r="F22" s="1"/>
      <c r="G22" s="1" t="s">
        <v>68</v>
      </c>
      <c r="H22" s="1"/>
      <c r="I22" s="2"/>
      <c r="J22" s="14">
        <f t="shared" si="0"/>
        <v>0</v>
      </c>
      <c r="K22" s="1"/>
      <c r="L22" s="35"/>
      <c r="M22" s="1"/>
      <c r="N22" s="1"/>
      <c r="O22" s="1"/>
      <c r="P22" s="2"/>
      <c r="Q22" s="14">
        <f t="shared" si="1"/>
        <v>0</v>
      </c>
      <c r="R22" s="1"/>
      <c r="S22" s="35"/>
      <c r="T22" s="39" t="s">
        <v>111</v>
      </c>
      <c r="U22" s="39" t="s">
        <v>112</v>
      </c>
      <c r="V22" s="39">
        <v>10000</v>
      </c>
      <c r="W22" s="40">
        <v>27</v>
      </c>
      <c r="X22" s="41">
        <f t="shared" si="2"/>
        <v>8100</v>
      </c>
      <c r="Y22" s="1"/>
      <c r="Z22" s="35"/>
      <c r="AA22" s="1"/>
      <c r="AB22" s="1"/>
      <c r="AC22" s="1"/>
      <c r="AD22" s="2"/>
      <c r="AE22" s="14">
        <f t="shared" si="3"/>
        <v>0</v>
      </c>
      <c r="AF22" s="1"/>
      <c r="AG22" s="35"/>
      <c r="AH22" s="1" t="s">
        <v>68</v>
      </c>
      <c r="AI22" s="1" t="s">
        <v>68</v>
      </c>
      <c r="AJ22" s="1" t="s">
        <v>68</v>
      </c>
      <c r="AK22" s="2"/>
      <c r="AL22" s="14">
        <f t="shared" si="4"/>
        <v>0</v>
      </c>
      <c r="AM22" s="1"/>
      <c r="AN22" s="35"/>
      <c r="AO22" s="1"/>
      <c r="AP22" s="1"/>
      <c r="AQ22" s="1"/>
      <c r="AR22" s="2"/>
      <c r="AS22" s="14">
        <f t="shared" si="5"/>
        <v>0</v>
      </c>
      <c r="AT22" s="1"/>
      <c r="AU22" s="35"/>
      <c r="AV22" s="1" t="s">
        <v>177</v>
      </c>
      <c r="AW22" s="1">
        <v>11451007</v>
      </c>
      <c r="AX22" s="1">
        <v>10000</v>
      </c>
      <c r="AY22" s="2">
        <v>30.451612903225804</v>
      </c>
      <c r="AZ22" s="14">
        <f t="shared" si="6"/>
        <v>9135.4838709677406</v>
      </c>
      <c r="BA22" s="1"/>
      <c r="BB22" s="35"/>
      <c r="BC22" s="1"/>
      <c r="BD22" s="1"/>
      <c r="BE22" s="1"/>
      <c r="BF22" s="2"/>
      <c r="BG22" s="14">
        <f t="shared" si="7"/>
        <v>0</v>
      </c>
      <c r="BH22" s="1"/>
      <c r="BI22" s="35"/>
      <c r="BJ22" s="1" t="s">
        <v>234</v>
      </c>
      <c r="BK22" s="1">
        <v>30001</v>
      </c>
      <c r="BL22" s="1" t="s">
        <v>235</v>
      </c>
      <c r="BM22" s="2">
        <v>34.630000000000003</v>
      </c>
      <c r="BN22" s="14">
        <f t="shared" si="8"/>
        <v>10389</v>
      </c>
      <c r="BO22" s="1"/>
    </row>
    <row r="23" spans="1:67" ht="30" x14ac:dyDescent="0.25">
      <c r="A23" s="15">
        <v>520402</v>
      </c>
      <c r="B23" s="16" t="s">
        <v>34</v>
      </c>
      <c r="C23" s="17" t="s">
        <v>35</v>
      </c>
      <c r="D23" s="12">
        <v>300</v>
      </c>
      <c r="E23" s="13" t="s">
        <v>12</v>
      </c>
      <c r="F23" s="1"/>
      <c r="G23" s="1" t="s">
        <v>68</v>
      </c>
      <c r="H23" s="1"/>
      <c r="I23" s="2"/>
      <c r="J23" s="14">
        <f t="shared" si="0"/>
        <v>0</v>
      </c>
      <c r="K23" s="1"/>
      <c r="L23" s="35"/>
      <c r="M23" s="1"/>
      <c r="N23" s="1"/>
      <c r="O23" s="1"/>
      <c r="P23" s="2"/>
      <c r="Q23" s="14">
        <f t="shared" si="1"/>
        <v>0</v>
      </c>
      <c r="R23" s="1"/>
      <c r="S23" s="35"/>
      <c r="T23" s="39" t="s">
        <v>113</v>
      </c>
      <c r="U23" s="39" t="s">
        <v>114</v>
      </c>
      <c r="V23" s="39">
        <v>12500</v>
      </c>
      <c r="W23" s="40">
        <v>32.869999999999997</v>
      </c>
      <c r="X23" s="41">
        <f t="shared" si="2"/>
        <v>9861</v>
      </c>
      <c r="Y23" s="1"/>
      <c r="Z23" s="35"/>
      <c r="AA23" s="1"/>
      <c r="AB23" s="1"/>
      <c r="AC23" s="1"/>
      <c r="AD23" s="2"/>
      <c r="AE23" s="14">
        <f t="shared" si="3"/>
        <v>0</v>
      </c>
      <c r="AF23" s="1"/>
      <c r="AG23" s="35"/>
      <c r="AH23" s="1" t="s">
        <v>68</v>
      </c>
      <c r="AI23" s="1" t="s">
        <v>68</v>
      </c>
      <c r="AJ23" s="1" t="s">
        <v>68</v>
      </c>
      <c r="AK23" s="2"/>
      <c r="AL23" s="14">
        <f t="shared" si="4"/>
        <v>0</v>
      </c>
      <c r="AM23" s="1"/>
      <c r="AN23" s="35"/>
      <c r="AO23" s="1"/>
      <c r="AP23" s="1"/>
      <c r="AQ23" s="1"/>
      <c r="AR23" s="2"/>
      <c r="AS23" s="14">
        <f t="shared" si="5"/>
        <v>0</v>
      </c>
      <c r="AT23" s="1"/>
      <c r="AU23" s="35"/>
      <c r="AV23" s="1" t="s">
        <v>178</v>
      </c>
      <c r="AW23" s="1">
        <v>11451006</v>
      </c>
      <c r="AX23" s="1">
        <v>6000</v>
      </c>
      <c r="AY23" s="2">
        <v>31.053763440860212</v>
      </c>
      <c r="AZ23" s="14">
        <f t="shared" si="6"/>
        <v>9316.1290322580644</v>
      </c>
      <c r="BA23" s="1"/>
      <c r="BB23" s="35"/>
      <c r="BC23" s="1" t="s">
        <v>197</v>
      </c>
      <c r="BD23" s="1" t="s">
        <v>198</v>
      </c>
      <c r="BE23" s="1" t="s">
        <v>199</v>
      </c>
      <c r="BF23" s="2">
        <v>27.89</v>
      </c>
      <c r="BG23" s="14">
        <f t="shared" si="7"/>
        <v>8367</v>
      </c>
      <c r="BH23" s="1"/>
      <c r="BI23" s="35"/>
      <c r="BJ23" s="1" t="s">
        <v>234</v>
      </c>
      <c r="BK23" s="1">
        <v>30052</v>
      </c>
      <c r="BL23" s="1" t="s">
        <v>236</v>
      </c>
      <c r="BM23" s="2">
        <v>39.380000000000003</v>
      </c>
      <c r="BN23" s="14">
        <f t="shared" si="8"/>
        <v>11814</v>
      </c>
      <c r="BO23" s="1"/>
    </row>
    <row r="24" spans="1:67" ht="30" x14ac:dyDescent="0.25">
      <c r="A24" s="15">
        <v>520501</v>
      </c>
      <c r="B24" s="16" t="s">
        <v>36</v>
      </c>
      <c r="C24" s="18" t="s">
        <v>37</v>
      </c>
      <c r="D24" s="12">
        <v>800</v>
      </c>
      <c r="E24" s="13" t="s">
        <v>12</v>
      </c>
      <c r="F24" s="1"/>
      <c r="G24" s="1" t="s">
        <v>68</v>
      </c>
      <c r="H24" s="1"/>
      <c r="I24" s="2"/>
      <c r="J24" s="14">
        <f t="shared" si="0"/>
        <v>0</v>
      </c>
      <c r="K24" s="1"/>
      <c r="L24" s="35"/>
      <c r="M24" s="1"/>
      <c r="N24" s="1"/>
      <c r="O24" s="1"/>
      <c r="P24" s="2"/>
      <c r="Q24" s="14">
        <f t="shared" si="1"/>
        <v>0</v>
      </c>
      <c r="R24" s="1"/>
      <c r="S24" s="35"/>
      <c r="T24" s="1" t="s">
        <v>115</v>
      </c>
      <c r="U24" s="1" t="s">
        <v>116</v>
      </c>
      <c r="V24" s="1">
        <v>1000</v>
      </c>
      <c r="W24" s="2">
        <v>6.76</v>
      </c>
      <c r="X24" s="14">
        <f t="shared" si="2"/>
        <v>5408</v>
      </c>
      <c r="Y24" s="1"/>
      <c r="Z24" s="35"/>
      <c r="AA24" s="1"/>
      <c r="AB24" s="1"/>
      <c r="AC24" s="1"/>
      <c r="AD24" s="2"/>
      <c r="AE24" s="14">
        <f t="shared" si="3"/>
        <v>0</v>
      </c>
      <c r="AF24" s="1"/>
      <c r="AG24" s="35"/>
      <c r="AH24" s="1" t="s">
        <v>68</v>
      </c>
      <c r="AI24" s="1" t="s">
        <v>68</v>
      </c>
      <c r="AJ24" s="1" t="s">
        <v>68</v>
      </c>
      <c r="AK24" s="2"/>
      <c r="AL24" s="14">
        <f t="shared" si="4"/>
        <v>0</v>
      </c>
      <c r="AM24" s="1"/>
      <c r="AN24" s="35"/>
      <c r="AO24" s="1"/>
      <c r="AP24" s="1"/>
      <c r="AQ24" s="1"/>
      <c r="AR24" s="2"/>
      <c r="AS24" s="14">
        <f t="shared" si="5"/>
        <v>0</v>
      </c>
      <c r="AT24" s="1"/>
      <c r="AU24" s="35"/>
      <c r="AV24" s="39" t="s">
        <v>179</v>
      </c>
      <c r="AW24" s="39">
        <v>11600146</v>
      </c>
      <c r="AX24" s="39">
        <v>1000</v>
      </c>
      <c r="AY24" s="40">
        <v>4.9333333333333336</v>
      </c>
      <c r="AZ24" s="41">
        <f t="shared" si="6"/>
        <v>3946.666666666667</v>
      </c>
      <c r="BA24" s="1"/>
      <c r="BB24" s="35"/>
      <c r="BC24" s="1" t="s">
        <v>200</v>
      </c>
      <c r="BD24" s="1" t="s">
        <v>201</v>
      </c>
      <c r="BE24" s="1">
        <v>1000</v>
      </c>
      <c r="BF24" s="2">
        <v>7.75</v>
      </c>
      <c r="BG24" s="14">
        <f t="shared" si="7"/>
        <v>6200</v>
      </c>
      <c r="BH24" s="1"/>
      <c r="BI24" s="35"/>
      <c r="BJ24" s="1" t="s">
        <v>237</v>
      </c>
      <c r="BK24" s="1">
        <v>28450</v>
      </c>
      <c r="BL24" s="1" t="s">
        <v>223</v>
      </c>
      <c r="BM24" s="2">
        <v>14.59</v>
      </c>
      <c r="BN24" s="14">
        <f t="shared" si="8"/>
        <v>11672</v>
      </c>
      <c r="BO24" s="1"/>
    </row>
    <row r="25" spans="1:67" ht="30" x14ac:dyDescent="0.25">
      <c r="A25" s="15">
        <v>520502</v>
      </c>
      <c r="B25" s="16" t="s">
        <v>38</v>
      </c>
      <c r="C25" s="19" t="s">
        <v>39</v>
      </c>
      <c r="D25" s="12">
        <v>200</v>
      </c>
      <c r="E25" s="13" t="s">
        <v>12</v>
      </c>
      <c r="F25" s="1"/>
      <c r="G25" s="1" t="s">
        <v>68</v>
      </c>
      <c r="H25" s="1"/>
      <c r="I25" s="2"/>
      <c r="J25" s="14">
        <f t="shared" si="0"/>
        <v>0</v>
      </c>
      <c r="K25" s="1"/>
      <c r="L25" s="35"/>
      <c r="M25" s="1"/>
      <c r="N25" s="1"/>
      <c r="O25" s="1"/>
      <c r="P25" s="2"/>
      <c r="Q25" s="14">
        <f t="shared" si="1"/>
        <v>0</v>
      </c>
      <c r="R25" s="1"/>
      <c r="S25" s="35"/>
      <c r="T25" s="1" t="s">
        <v>117</v>
      </c>
      <c r="U25" s="1" t="s">
        <v>118</v>
      </c>
      <c r="V25" s="1">
        <v>1000</v>
      </c>
      <c r="W25" s="2">
        <v>6.76</v>
      </c>
      <c r="X25" s="14">
        <f t="shared" si="2"/>
        <v>1352</v>
      </c>
      <c r="Y25" s="1"/>
      <c r="Z25" s="35"/>
      <c r="AA25" s="1"/>
      <c r="AB25" s="1"/>
      <c r="AC25" s="1"/>
      <c r="AD25" s="2"/>
      <c r="AE25" s="14">
        <f t="shared" si="3"/>
        <v>0</v>
      </c>
      <c r="AF25" s="1"/>
      <c r="AG25" s="35"/>
      <c r="AH25" s="1" t="s">
        <v>68</v>
      </c>
      <c r="AI25" s="1" t="s">
        <v>68</v>
      </c>
      <c r="AJ25" s="1" t="s">
        <v>68</v>
      </c>
      <c r="AK25" s="2"/>
      <c r="AL25" s="14">
        <f t="shared" si="4"/>
        <v>0</v>
      </c>
      <c r="AM25" s="1"/>
      <c r="AN25" s="35"/>
      <c r="AO25" s="1"/>
      <c r="AP25" s="1"/>
      <c r="AQ25" s="1"/>
      <c r="AR25" s="2"/>
      <c r="AS25" s="14">
        <f t="shared" si="5"/>
        <v>0</v>
      </c>
      <c r="AT25" s="1"/>
      <c r="AU25" s="35"/>
      <c r="AV25" s="39" t="s">
        <v>180</v>
      </c>
      <c r="AW25" s="39">
        <v>11600159</v>
      </c>
      <c r="AX25" s="39">
        <v>1000</v>
      </c>
      <c r="AY25" s="40">
        <v>4.9333333333333336</v>
      </c>
      <c r="AZ25" s="41">
        <f t="shared" si="6"/>
        <v>986.66666666666674</v>
      </c>
      <c r="BA25" s="1"/>
      <c r="BB25" s="35"/>
      <c r="BC25" s="1" t="s">
        <v>202</v>
      </c>
      <c r="BD25" s="1" t="s">
        <v>203</v>
      </c>
      <c r="BE25" s="1">
        <v>1000</v>
      </c>
      <c r="BF25" s="2">
        <v>7.75</v>
      </c>
      <c r="BG25" s="14">
        <f t="shared" si="7"/>
        <v>1550</v>
      </c>
      <c r="BH25" s="1"/>
      <c r="BI25" s="35"/>
      <c r="BJ25" s="1" t="s">
        <v>237</v>
      </c>
      <c r="BK25" s="1">
        <v>28400</v>
      </c>
      <c r="BL25" s="1" t="s">
        <v>223</v>
      </c>
      <c r="BM25" s="2">
        <v>14.59</v>
      </c>
      <c r="BN25" s="14">
        <f t="shared" si="8"/>
        <v>2918</v>
      </c>
      <c r="BO25" s="1"/>
    </row>
    <row r="26" spans="1:67" ht="15" x14ac:dyDescent="0.25">
      <c r="A26" s="15">
        <v>520504</v>
      </c>
      <c r="B26" s="16" t="s">
        <v>40</v>
      </c>
      <c r="C26" s="19" t="s">
        <v>41</v>
      </c>
      <c r="D26" s="12">
        <v>200</v>
      </c>
      <c r="E26" s="13" t="s">
        <v>12</v>
      </c>
      <c r="F26" s="1"/>
      <c r="G26" s="1" t="s">
        <v>68</v>
      </c>
      <c r="H26" s="1"/>
      <c r="I26" s="2"/>
      <c r="J26" s="14">
        <f t="shared" si="0"/>
        <v>0</v>
      </c>
      <c r="K26" s="1"/>
      <c r="L26" s="35"/>
      <c r="M26" s="1"/>
      <c r="N26" s="1"/>
      <c r="O26" s="1"/>
      <c r="P26" s="2"/>
      <c r="Q26" s="14">
        <f t="shared" si="1"/>
        <v>0</v>
      </c>
      <c r="R26" s="1"/>
      <c r="S26" s="35"/>
      <c r="T26" s="1" t="s">
        <v>119</v>
      </c>
      <c r="U26" s="1" t="s">
        <v>120</v>
      </c>
      <c r="V26" s="1">
        <v>1000</v>
      </c>
      <c r="W26" s="2">
        <v>6.76</v>
      </c>
      <c r="X26" s="14">
        <f t="shared" si="2"/>
        <v>1352</v>
      </c>
      <c r="Y26" s="1"/>
      <c r="Z26" s="35"/>
      <c r="AA26" s="1"/>
      <c r="AB26" s="1"/>
      <c r="AC26" s="1"/>
      <c r="AD26" s="2"/>
      <c r="AE26" s="14">
        <f t="shared" si="3"/>
        <v>0</v>
      </c>
      <c r="AF26" s="1"/>
      <c r="AG26" s="35"/>
      <c r="AH26" s="1" t="s">
        <v>68</v>
      </c>
      <c r="AI26" s="1" t="s">
        <v>68</v>
      </c>
      <c r="AJ26" s="1" t="s">
        <v>68</v>
      </c>
      <c r="AK26" s="2"/>
      <c r="AL26" s="14">
        <f t="shared" si="4"/>
        <v>0</v>
      </c>
      <c r="AM26" s="1"/>
      <c r="AN26" s="35"/>
      <c r="AO26" s="1"/>
      <c r="AP26" s="1"/>
      <c r="AQ26" s="1"/>
      <c r="AR26" s="2"/>
      <c r="AS26" s="14">
        <f t="shared" si="5"/>
        <v>0</v>
      </c>
      <c r="AT26" s="1"/>
      <c r="AU26" s="35"/>
      <c r="AV26" s="39" t="s">
        <v>181</v>
      </c>
      <c r="AW26" s="39">
        <v>11600157</v>
      </c>
      <c r="AX26" s="39">
        <v>1000</v>
      </c>
      <c r="AY26" s="40">
        <v>5.3777777777777773</v>
      </c>
      <c r="AZ26" s="41">
        <f t="shared" si="6"/>
        <v>1075.5555555555554</v>
      </c>
      <c r="BA26" s="1"/>
      <c r="BB26" s="35"/>
      <c r="BC26" s="1" t="s">
        <v>204</v>
      </c>
      <c r="BD26" s="1" t="s">
        <v>205</v>
      </c>
      <c r="BE26" s="1">
        <v>1000</v>
      </c>
      <c r="BF26" s="2">
        <v>7.75</v>
      </c>
      <c r="BG26" s="14">
        <f t="shared" si="7"/>
        <v>1550</v>
      </c>
      <c r="BH26" s="1"/>
      <c r="BI26" s="35"/>
      <c r="BJ26" s="1" t="s">
        <v>237</v>
      </c>
      <c r="BK26" s="1">
        <v>28665</v>
      </c>
      <c r="BL26" s="1" t="s">
        <v>223</v>
      </c>
      <c r="BM26" s="2">
        <v>14.59</v>
      </c>
      <c r="BN26" s="14">
        <f t="shared" si="8"/>
        <v>2918</v>
      </c>
      <c r="BO26" s="1"/>
    </row>
    <row r="27" spans="1:67" ht="15" x14ac:dyDescent="0.25">
      <c r="A27" s="15">
        <v>520505</v>
      </c>
      <c r="B27" s="16" t="s">
        <v>42</v>
      </c>
      <c r="C27" s="19" t="s">
        <v>43</v>
      </c>
      <c r="D27" s="12">
        <v>1700</v>
      </c>
      <c r="E27" s="13" t="s">
        <v>12</v>
      </c>
      <c r="F27" s="1"/>
      <c r="G27" s="1" t="s">
        <v>68</v>
      </c>
      <c r="H27" s="1"/>
      <c r="I27" s="2"/>
      <c r="J27" s="14">
        <f t="shared" si="0"/>
        <v>0</v>
      </c>
      <c r="K27" s="1"/>
      <c r="L27" s="35"/>
      <c r="M27" s="1"/>
      <c r="N27" s="1"/>
      <c r="O27" s="1"/>
      <c r="P27" s="2"/>
      <c r="Q27" s="14">
        <f t="shared" si="1"/>
        <v>0</v>
      </c>
      <c r="R27" s="1"/>
      <c r="S27" s="35"/>
      <c r="T27" s="1"/>
      <c r="U27" s="1"/>
      <c r="V27" s="1"/>
      <c r="W27" s="2"/>
      <c r="X27" s="14">
        <f t="shared" si="2"/>
        <v>0</v>
      </c>
      <c r="Y27" s="1"/>
      <c r="Z27" s="35"/>
      <c r="AA27" s="1"/>
      <c r="AB27" s="1"/>
      <c r="AC27" s="1"/>
      <c r="AD27" s="2"/>
      <c r="AE27" s="14">
        <f t="shared" si="3"/>
        <v>0</v>
      </c>
      <c r="AF27" s="1"/>
      <c r="AG27" s="35"/>
      <c r="AH27" s="1" t="s">
        <v>68</v>
      </c>
      <c r="AI27" s="1" t="s">
        <v>68</v>
      </c>
      <c r="AJ27" s="1" t="s">
        <v>68</v>
      </c>
      <c r="AK27" s="2"/>
      <c r="AL27" s="14">
        <f t="shared" si="4"/>
        <v>0</v>
      </c>
      <c r="AM27" s="1"/>
      <c r="AN27" s="35"/>
      <c r="AO27" s="1"/>
      <c r="AP27" s="1"/>
      <c r="AQ27" s="1"/>
      <c r="AR27" s="2"/>
      <c r="AS27" s="14">
        <f t="shared" si="5"/>
        <v>0</v>
      </c>
      <c r="AT27" s="1"/>
      <c r="AU27" s="35"/>
      <c r="AV27" s="39" t="s">
        <v>182</v>
      </c>
      <c r="AW27" s="39">
        <v>11600072</v>
      </c>
      <c r="AX27" s="39">
        <v>1000</v>
      </c>
      <c r="AY27" s="40">
        <v>13.466666666666665</v>
      </c>
      <c r="AZ27" s="41">
        <f t="shared" si="6"/>
        <v>22893.333333333332</v>
      </c>
      <c r="BA27" s="1"/>
      <c r="BB27" s="35"/>
      <c r="BC27" s="1" t="s">
        <v>206</v>
      </c>
      <c r="BD27" s="1" t="s">
        <v>207</v>
      </c>
      <c r="BE27" s="1">
        <v>1000</v>
      </c>
      <c r="BF27" s="2">
        <v>14.09</v>
      </c>
      <c r="BG27" s="14">
        <f t="shared" si="7"/>
        <v>23953</v>
      </c>
      <c r="BH27" s="1"/>
      <c r="BI27" s="35"/>
      <c r="BJ27" s="1" t="s">
        <v>237</v>
      </c>
      <c r="BK27" s="1">
        <v>28663</v>
      </c>
      <c r="BL27" s="1" t="s">
        <v>223</v>
      </c>
      <c r="BM27" s="2">
        <v>24.16</v>
      </c>
      <c r="BN27" s="14">
        <f t="shared" si="8"/>
        <v>41072</v>
      </c>
      <c r="BO27" s="1"/>
    </row>
    <row r="28" spans="1:67" ht="60" x14ac:dyDescent="0.25">
      <c r="A28" s="15">
        <v>520605</v>
      </c>
      <c r="B28" s="16" t="s">
        <v>44</v>
      </c>
      <c r="C28" s="18" t="s">
        <v>45</v>
      </c>
      <c r="D28" s="12">
        <v>50</v>
      </c>
      <c r="E28" s="13" t="s">
        <v>12</v>
      </c>
      <c r="F28" s="1"/>
      <c r="G28" s="1" t="s">
        <v>68</v>
      </c>
      <c r="H28" s="1"/>
      <c r="I28" s="2"/>
      <c r="J28" s="14">
        <f t="shared" si="0"/>
        <v>0</v>
      </c>
      <c r="K28" s="1"/>
      <c r="L28" s="35"/>
      <c r="M28" s="1" t="s">
        <v>87</v>
      </c>
      <c r="N28" s="1" t="s">
        <v>88</v>
      </c>
      <c r="O28" s="1" t="s">
        <v>89</v>
      </c>
      <c r="P28" s="2">
        <v>17.8</v>
      </c>
      <c r="Q28" s="14">
        <f t="shared" si="1"/>
        <v>890</v>
      </c>
      <c r="R28" s="1"/>
      <c r="S28" s="35"/>
      <c r="T28" s="1" t="s">
        <v>121</v>
      </c>
      <c r="U28" s="1" t="s">
        <v>122</v>
      </c>
      <c r="V28" s="1">
        <v>1000</v>
      </c>
      <c r="W28" s="2">
        <v>20</v>
      </c>
      <c r="X28" s="14">
        <f t="shared" si="2"/>
        <v>1000</v>
      </c>
      <c r="Y28" s="1"/>
      <c r="Z28" s="35"/>
      <c r="AA28" s="1"/>
      <c r="AB28" s="1"/>
      <c r="AC28" s="1"/>
      <c r="AD28" s="2"/>
      <c r="AE28" s="14">
        <f t="shared" si="3"/>
        <v>0</v>
      </c>
      <c r="AF28" s="1"/>
      <c r="AG28" s="35"/>
      <c r="AH28" s="1" t="s">
        <v>68</v>
      </c>
      <c r="AI28" s="1" t="s">
        <v>68</v>
      </c>
      <c r="AJ28" s="1" t="s">
        <v>68</v>
      </c>
      <c r="AK28" s="2"/>
      <c r="AL28" s="14">
        <f t="shared" si="4"/>
        <v>0</v>
      </c>
      <c r="AM28" s="1"/>
      <c r="AN28" s="35"/>
      <c r="AO28" s="1"/>
      <c r="AP28" s="1"/>
      <c r="AQ28" s="1"/>
      <c r="AR28" s="2"/>
      <c r="AS28" s="14">
        <f t="shared" si="5"/>
        <v>0</v>
      </c>
      <c r="AT28" s="1"/>
      <c r="AU28" s="35"/>
      <c r="AV28" s="1" t="s">
        <v>183</v>
      </c>
      <c r="AW28" s="1">
        <v>790567</v>
      </c>
      <c r="AX28" s="1">
        <v>1000</v>
      </c>
      <c r="AY28" s="2">
        <v>33.011111111111113</v>
      </c>
      <c r="AZ28" s="14">
        <f t="shared" si="6"/>
        <v>1650.5555555555557</v>
      </c>
      <c r="BA28" s="1"/>
      <c r="BB28" s="35"/>
      <c r="BC28" s="39" t="s">
        <v>208</v>
      </c>
      <c r="BD28" s="39" t="s">
        <v>209</v>
      </c>
      <c r="BE28" s="39" t="s">
        <v>210</v>
      </c>
      <c r="BF28" s="40">
        <v>17.25</v>
      </c>
      <c r="BG28" s="41">
        <f t="shared" si="7"/>
        <v>862.5</v>
      </c>
      <c r="BH28" s="1"/>
      <c r="BI28" s="35"/>
      <c r="BJ28" s="1" t="s">
        <v>238</v>
      </c>
      <c r="BK28" s="1">
        <v>27762</v>
      </c>
      <c r="BL28" s="1" t="s">
        <v>230</v>
      </c>
      <c r="BM28" s="2">
        <v>27.37</v>
      </c>
      <c r="BN28" s="14">
        <f t="shared" si="8"/>
        <v>1368.5</v>
      </c>
      <c r="BO28" s="1"/>
    </row>
    <row r="29" spans="1:67" ht="45" x14ac:dyDescent="0.25">
      <c r="A29" s="15">
        <v>520606</v>
      </c>
      <c r="B29" s="16" t="s">
        <v>46</v>
      </c>
      <c r="C29" s="19" t="s">
        <v>47</v>
      </c>
      <c r="D29" s="12">
        <v>150</v>
      </c>
      <c r="E29" s="13" t="s">
        <v>12</v>
      </c>
      <c r="F29" s="1" t="s">
        <v>76</v>
      </c>
      <c r="G29" s="1">
        <v>298545</v>
      </c>
      <c r="H29" s="1" t="s">
        <v>77</v>
      </c>
      <c r="I29" s="2">
        <v>28.94</v>
      </c>
      <c r="J29" s="14">
        <f t="shared" si="0"/>
        <v>4341</v>
      </c>
      <c r="K29" s="1"/>
      <c r="L29" s="35"/>
      <c r="M29" s="1" t="s">
        <v>90</v>
      </c>
      <c r="N29" s="1" t="s">
        <v>88</v>
      </c>
      <c r="O29" s="1" t="s">
        <v>89</v>
      </c>
      <c r="P29" s="2">
        <v>17.8</v>
      </c>
      <c r="Q29" s="14">
        <f t="shared" si="1"/>
        <v>2670</v>
      </c>
      <c r="R29" s="1"/>
      <c r="S29" s="35"/>
      <c r="T29" s="1" t="s">
        <v>123</v>
      </c>
      <c r="U29" s="1" t="s">
        <v>124</v>
      </c>
      <c r="V29" s="1">
        <v>1000</v>
      </c>
      <c r="W29" s="2">
        <v>20</v>
      </c>
      <c r="X29" s="14">
        <f t="shared" si="2"/>
        <v>3000</v>
      </c>
      <c r="Y29" s="1"/>
      <c r="Z29" s="35"/>
      <c r="AA29" s="1"/>
      <c r="AB29" s="1"/>
      <c r="AC29" s="1"/>
      <c r="AD29" s="2"/>
      <c r="AE29" s="14">
        <f t="shared" si="3"/>
        <v>0</v>
      </c>
      <c r="AF29" s="1"/>
      <c r="AG29" s="35"/>
      <c r="AH29" s="1" t="s">
        <v>68</v>
      </c>
      <c r="AI29" s="1" t="s">
        <v>68</v>
      </c>
      <c r="AJ29" s="1" t="s">
        <v>68</v>
      </c>
      <c r="AK29" s="2"/>
      <c r="AL29" s="14">
        <f t="shared" si="4"/>
        <v>0</v>
      </c>
      <c r="AM29" s="1"/>
      <c r="AN29" s="35"/>
      <c r="AO29" s="1"/>
      <c r="AP29" s="1"/>
      <c r="AQ29" s="1"/>
      <c r="AR29" s="2"/>
      <c r="AS29" s="14">
        <f t="shared" si="5"/>
        <v>0</v>
      </c>
      <c r="AT29" s="1"/>
      <c r="AU29" s="35"/>
      <c r="AV29" s="1" t="s">
        <v>184</v>
      </c>
      <c r="AW29" s="1">
        <v>790566</v>
      </c>
      <c r="AX29" s="1">
        <v>1000</v>
      </c>
      <c r="AY29" s="2">
        <v>33.011111111111113</v>
      </c>
      <c r="AZ29" s="14">
        <f t="shared" si="6"/>
        <v>4951.666666666667</v>
      </c>
      <c r="BA29" s="1"/>
      <c r="BB29" s="35"/>
      <c r="BC29" s="39" t="s">
        <v>211</v>
      </c>
      <c r="BD29" s="39" t="s">
        <v>212</v>
      </c>
      <c r="BE29" s="39" t="s">
        <v>210</v>
      </c>
      <c r="BF29" s="40">
        <v>17.25</v>
      </c>
      <c r="BG29" s="41">
        <f t="shared" si="7"/>
        <v>2587.5</v>
      </c>
      <c r="BH29" s="1"/>
      <c r="BI29" s="35"/>
      <c r="BJ29" s="1" t="s">
        <v>238</v>
      </c>
      <c r="BK29" s="1">
        <v>27764</v>
      </c>
      <c r="BL29" s="1" t="s">
        <v>230</v>
      </c>
      <c r="BM29" s="2">
        <v>27.37</v>
      </c>
      <c r="BN29" s="14">
        <f t="shared" si="8"/>
        <v>4105.5</v>
      </c>
      <c r="BO29" s="1"/>
    </row>
    <row r="30" spans="1:67" ht="60" x14ac:dyDescent="0.25">
      <c r="A30" s="15">
        <v>520607</v>
      </c>
      <c r="B30" s="16" t="s">
        <v>48</v>
      </c>
      <c r="C30" s="19" t="s">
        <v>49</v>
      </c>
      <c r="D30" s="12">
        <v>50</v>
      </c>
      <c r="E30" s="13" t="s">
        <v>12</v>
      </c>
      <c r="F30" s="1" t="s">
        <v>78</v>
      </c>
      <c r="G30" s="1">
        <v>298549</v>
      </c>
      <c r="H30" s="1" t="s">
        <v>79</v>
      </c>
      <c r="I30" s="2">
        <v>28.94</v>
      </c>
      <c r="J30" s="14">
        <f t="shared" si="0"/>
        <v>1447</v>
      </c>
      <c r="K30" s="1"/>
      <c r="L30" s="35"/>
      <c r="M30" s="1" t="s">
        <v>91</v>
      </c>
      <c r="N30" s="1" t="s">
        <v>88</v>
      </c>
      <c r="O30" s="1" t="s">
        <v>89</v>
      </c>
      <c r="P30" s="2">
        <v>17.8</v>
      </c>
      <c r="Q30" s="14">
        <f t="shared" si="1"/>
        <v>890</v>
      </c>
      <c r="R30" s="1"/>
      <c r="S30" s="35"/>
      <c r="T30" s="1" t="s">
        <v>125</v>
      </c>
      <c r="U30" s="1" t="s">
        <v>126</v>
      </c>
      <c r="V30" s="1">
        <v>1000</v>
      </c>
      <c r="W30" s="2">
        <v>20</v>
      </c>
      <c r="X30" s="14">
        <f t="shared" si="2"/>
        <v>1000</v>
      </c>
      <c r="Y30" s="1"/>
      <c r="Z30" s="35"/>
      <c r="AA30" s="1"/>
      <c r="AB30" s="1"/>
      <c r="AC30" s="1"/>
      <c r="AD30" s="2"/>
      <c r="AE30" s="14">
        <f t="shared" si="3"/>
        <v>0</v>
      </c>
      <c r="AF30" s="1"/>
      <c r="AG30" s="35"/>
      <c r="AH30" s="1" t="s">
        <v>68</v>
      </c>
      <c r="AI30" s="1" t="s">
        <v>68</v>
      </c>
      <c r="AJ30" s="1" t="s">
        <v>68</v>
      </c>
      <c r="AK30" s="2"/>
      <c r="AL30" s="14">
        <f t="shared" si="4"/>
        <v>0</v>
      </c>
      <c r="AM30" s="1"/>
      <c r="AN30" s="35"/>
      <c r="AO30" s="1"/>
      <c r="AP30" s="1"/>
      <c r="AQ30" s="1"/>
      <c r="AR30" s="2"/>
      <c r="AS30" s="14">
        <f t="shared" si="5"/>
        <v>0</v>
      </c>
      <c r="AT30" s="1"/>
      <c r="AU30" s="35"/>
      <c r="AV30" s="1" t="s">
        <v>185</v>
      </c>
      <c r="AW30" s="1">
        <v>790569</v>
      </c>
      <c r="AX30" s="1">
        <v>1000</v>
      </c>
      <c r="AY30" s="2">
        <v>33.011111111111113</v>
      </c>
      <c r="AZ30" s="14">
        <f t="shared" si="6"/>
        <v>1650.5555555555557</v>
      </c>
      <c r="BA30" s="1"/>
      <c r="BB30" s="35"/>
      <c r="BC30" s="39" t="s">
        <v>213</v>
      </c>
      <c r="BD30" s="39" t="s">
        <v>214</v>
      </c>
      <c r="BE30" s="39" t="s">
        <v>210</v>
      </c>
      <c r="BF30" s="40">
        <v>17.25</v>
      </c>
      <c r="BG30" s="41">
        <f t="shared" si="7"/>
        <v>862.5</v>
      </c>
      <c r="BH30" s="1"/>
      <c r="BI30" s="35"/>
      <c r="BJ30" s="1" t="s">
        <v>238</v>
      </c>
      <c r="BK30" s="1">
        <v>27766</v>
      </c>
      <c r="BL30" s="1" t="s">
        <v>230</v>
      </c>
      <c r="BM30" s="2">
        <v>27.37</v>
      </c>
      <c r="BN30" s="14">
        <f t="shared" si="8"/>
        <v>1368.5</v>
      </c>
      <c r="BO30" s="1"/>
    </row>
    <row r="31" spans="1:67" ht="15" x14ac:dyDescent="0.25">
      <c r="A31" s="15">
        <v>520608</v>
      </c>
      <c r="B31" s="16" t="s">
        <v>50</v>
      </c>
      <c r="C31" s="18" t="s">
        <v>51</v>
      </c>
      <c r="D31" s="12">
        <v>50</v>
      </c>
      <c r="E31" s="13" t="s">
        <v>12</v>
      </c>
      <c r="F31" s="1" t="s">
        <v>80</v>
      </c>
      <c r="G31" s="1">
        <v>361996</v>
      </c>
      <c r="H31" s="1" t="s">
        <v>81</v>
      </c>
      <c r="I31" s="2">
        <v>22.82</v>
      </c>
      <c r="J31" s="14">
        <f t="shared" si="0"/>
        <v>1141</v>
      </c>
      <c r="K31" s="1"/>
      <c r="L31" s="35"/>
      <c r="M31" s="1" t="s">
        <v>92</v>
      </c>
      <c r="N31" s="1" t="s">
        <v>88</v>
      </c>
      <c r="O31" s="1" t="s">
        <v>93</v>
      </c>
      <c r="P31" s="2">
        <v>79</v>
      </c>
      <c r="Q31" s="14">
        <f t="shared" si="1"/>
        <v>3950</v>
      </c>
      <c r="R31" s="1"/>
      <c r="S31" s="35"/>
      <c r="T31" s="39" t="s">
        <v>127</v>
      </c>
      <c r="U31" s="39" t="s">
        <v>128</v>
      </c>
      <c r="V31" s="39">
        <v>144</v>
      </c>
      <c r="W31" s="40">
        <v>10.5</v>
      </c>
      <c r="X31" s="41">
        <f t="shared" si="2"/>
        <v>525</v>
      </c>
      <c r="Y31" s="1"/>
      <c r="Z31" s="35"/>
      <c r="AA31" s="1"/>
      <c r="AB31" s="1"/>
      <c r="AC31" s="1"/>
      <c r="AD31" s="2"/>
      <c r="AE31" s="14">
        <f t="shared" si="3"/>
        <v>0</v>
      </c>
      <c r="AF31" s="1"/>
      <c r="AG31" s="35"/>
      <c r="AH31" s="1" t="s">
        <v>68</v>
      </c>
      <c r="AI31" s="1" t="s">
        <v>68</v>
      </c>
      <c r="AJ31" s="1" t="s">
        <v>68</v>
      </c>
      <c r="AK31" s="2"/>
      <c r="AL31" s="14">
        <f t="shared" si="4"/>
        <v>0</v>
      </c>
      <c r="AM31" s="1"/>
      <c r="AN31" s="35"/>
      <c r="AO31" s="1"/>
      <c r="AP31" s="1"/>
      <c r="AQ31" s="1"/>
      <c r="AR31" s="2"/>
      <c r="AS31" s="14">
        <f t="shared" si="5"/>
        <v>0</v>
      </c>
      <c r="AT31" s="1"/>
      <c r="AU31" s="35"/>
      <c r="AV31" s="1" t="s">
        <v>186</v>
      </c>
      <c r="AW31" s="1">
        <v>51054069</v>
      </c>
      <c r="AX31" s="1">
        <v>144</v>
      </c>
      <c r="AY31" s="2">
        <v>13.522222222222222</v>
      </c>
      <c r="AZ31" s="14">
        <f t="shared" si="6"/>
        <v>676.11111111111109</v>
      </c>
      <c r="BA31" s="1"/>
      <c r="BB31" s="35"/>
      <c r="BC31" s="1" t="s">
        <v>215</v>
      </c>
      <c r="BD31" s="1" t="s">
        <v>216</v>
      </c>
      <c r="BE31" s="1" t="s">
        <v>217</v>
      </c>
      <c r="BF31" s="2">
        <v>92.63</v>
      </c>
      <c r="BG31" s="14">
        <f t="shared" si="7"/>
        <v>4631.5</v>
      </c>
      <c r="BH31" s="1" t="s">
        <v>218</v>
      </c>
      <c r="BI31" s="35"/>
      <c r="BJ31" s="1" t="s">
        <v>239</v>
      </c>
      <c r="BK31" s="1">
        <v>47901</v>
      </c>
      <c r="BL31" s="1" t="s">
        <v>240</v>
      </c>
      <c r="BM31" s="2">
        <v>22.99</v>
      </c>
      <c r="BN31" s="14">
        <f t="shared" si="8"/>
        <v>1149.5</v>
      </c>
      <c r="BO31" s="1"/>
    </row>
    <row r="32" spans="1:67" ht="15" x14ac:dyDescent="0.25">
      <c r="A32" s="15">
        <v>520609</v>
      </c>
      <c r="B32" s="16" t="s">
        <v>52</v>
      </c>
      <c r="C32" s="19" t="s">
        <v>53</v>
      </c>
      <c r="D32" s="12">
        <v>50</v>
      </c>
      <c r="E32" s="13" t="s">
        <v>12</v>
      </c>
      <c r="F32" s="1" t="s">
        <v>80</v>
      </c>
      <c r="G32" s="1">
        <v>361893</v>
      </c>
      <c r="H32" s="1" t="s">
        <v>81</v>
      </c>
      <c r="I32" s="2">
        <v>24.82</v>
      </c>
      <c r="J32" s="14">
        <f t="shared" si="0"/>
        <v>1241</v>
      </c>
      <c r="K32" s="1"/>
      <c r="L32" s="35"/>
      <c r="M32" s="1"/>
      <c r="N32" s="1"/>
      <c r="O32" s="1"/>
      <c r="P32" s="2"/>
      <c r="Q32" s="14">
        <f t="shared" si="1"/>
        <v>0</v>
      </c>
      <c r="R32" s="1"/>
      <c r="S32" s="35"/>
      <c r="T32" s="39" t="s">
        <v>129</v>
      </c>
      <c r="U32" s="39" t="s">
        <v>130</v>
      </c>
      <c r="V32" s="39">
        <v>144</v>
      </c>
      <c r="W32" s="40">
        <v>10.5</v>
      </c>
      <c r="X32" s="41">
        <f t="shared" si="2"/>
        <v>525</v>
      </c>
      <c r="Y32" s="1"/>
      <c r="Z32" s="35"/>
      <c r="AA32" s="1"/>
      <c r="AB32" s="1"/>
      <c r="AC32" s="1"/>
      <c r="AD32" s="2"/>
      <c r="AE32" s="14">
        <f t="shared" si="3"/>
        <v>0</v>
      </c>
      <c r="AF32" s="1"/>
      <c r="AG32" s="35"/>
      <c r="AH32" s="1" t="s">
        <v>68</v>
      </c>
      <c r="AI32" s="1" t="s">
        <v>68</v>
      </c>
      <c r="AJ32" s="1" t="s">
        <v>68</v>
      </c>
      <c r="AK32" s="2"/>
      <c r="AL32" s="14">
        <f t="shared" si="4"/>
        <v>0</v>
      </c>
      <c r="AM32" s="1"/>
      <c r="AN32" s="35"/>
      <c r="AO32" s="1"/>
      <c r="AP32" s="1"/>
      <c r="AQ32" s="1"/>
      <c r="AR32" s="2"/>
      <c r="AS32" s="14">
        <f t="shared" si="5"/>
        <v>0</v>
      </c>
      <c r="AT32" s="1"/>
      <c r="AU32" s="35"/>
      <c r="AV32" s="1" t="s">
        <v>187</v>
      </c>
      <c r="AW32" s="1">
        <v>11054020</v>
      </c>
      <c r="AX32" s="1">
        <v>144</v>
      </c>
      <c r="AY32" s="2">
        <v>13.522222222222222</v>
      </c>
      <c r="AZ32" s="14">
        <f t="shared" si="6"/>
        <v>676.11111111111109</v>
      </c>
      <c r="BA32" s="1"/>
      <c r="BB32" s="35"/>
      <c r="BC32" s="1" t="s">
        <v>215</v>
      </c>
      <c r="BD32" s="1" t="s">
        <v>216</v>
      </c>
      <c r="BE32" s="1" t="s">
        <v>217</v>
      </c>
      <c r="BF32" s="2">
        <v>92.63</v>
      </c>
      <c r="BG32" s="14">
        <f t="shared" si="7"/>
        <v>4631.5</v>
      </c>
      <c r="BH32" s="1" t="s">
        <v>218</v>
      </c>
      <c r="BI32" s="35"/>
      <c r="BJ32" s="1"/>
      <c r="BK32" s="1"/>
      <c r="BL32" s="1"/>
      <c r="BM32" s="2"/>
      <c r="BN32" s="14">
        <f t="shared" si="8"/>
        <v>0</v>
      </c>
      <c r="BO32" s="1"/>
    </row>
    <row r="33" spans="1:67" ht="15" x14ac:dyDescent="0.25">
      <c r="A33" s="15">
        <v>520610</v>
      </c>
      <c r="B33" s="16" t="s">
        <v>54</v>
      </c>
      <c r="C33" s="19" t="s">
        <v>55</v>
      </c>
      <c r="D33" s="12">
        <v>100</v>
      </c>
      <c r="E33" s="13" t="s">
        <v>12</v>
      </c>
      <c r="F33" s="1" t="s">
        <v>80</v>
      </c>
      <c r="G33" s="1">
        <v>361997</v>
      </c>
      <c r="H33" s="1" t="s">
        <v>82</v>
      </c>
      <c r="I33" s="2">
        <v>34.39</v>
      </c>
      <c r="J33" s="14">
        <f t="shared" si="0"/>
        <v>3439</v>
      </c>
      <c r="K33" s="1"/>
      <c r="L33" s="35"/>
      <c r="M33" s="1"/>
      <c r="N33" s="1"/>
      <c r="O33" s="1"/>
      <c r="P33" s="2"/>
      <c r="Q33" s="14">
        <f t="shared" si="1"/>
        <v>0</v>
      </c>
      <c r="R33" s="1"/>
      <c r="S33" s="35"/>
      <c r="T33" s="39" t="s">
        <v>131</v>
      </c>
      <c r="U33" s="39" t="s">
        <v>132</v>
      </c>
      <c r="V33" s="39">
        <v>144</v>
      </c>
      <c r="W33" s="40">
        <v>10.5</v>
      </c>
      <c r="X33" s="41">
        <f t="shared" si="2"/>
        <v>1050</v>
      </c>
      <c r="Y33" s="1"/>
      <c r="Z33" s="35"/>
      <c r="AA33" s="1"/>
      <c r="AB33" s="1"/>
      <c r="AC33" s="1"/>
      <c r="AD33" s="2"/>
      <c r="AE33" s="14">
        <f t="shared" si="3"/>
        <v>0</v>
      </c>
      <c r="AF33" s="1"/>
      <c r="AG33" s="35"/>
      <c r="AH33" s="1" t="s">
        <v>68</v>
      </c>
      <c r="AI33" s="1" t="s">
        <v>68</v>
      </c>
      <c r="AJ33" s="1" t="s">
        <v>68</v>
      </c>
      <c r="AK33" s="2"/>
      <c r="AL33" s="14">
        <f t="shared" si="4"/>
        <v>0</v>
      </c>
      <c r="AM33" s="1"/>
      <c r="AN33" s="35"/>
      <c r="AO33" s="1"/>
      <c r="AP33" s="1"/>
      <c r="AQ33" s="1"/>
      <c r="AR33" s="2"/>
      <c r="AS33" s="14">
        <f t="shared" si="5"/>
        <v>0</v>
      </c>
      <c r="AT33" s="1"/>
      <c r="AU33" s="35"/>
      <c r="AV33" s="1" t="s">
        <v>188</v>
      </c>
      <c r="AW33" s="1">
        <v>11054022</v>
      </c>
      <c r="AX33" s="1">
        <v>144</v>
      </c>
      <c r="AY33" s="2">
        <v>13.522222222222222</v>
      </c>
      <c r="AZ33" s="14">
        <f t="shared" si="6"/>
        <v>1352.2222222222222</v>
      </c>
      <c r="BA33" s="1"/>
      <c r="BB33" s="35"/>
      <c r="BC33" s="1" t="s">
        <v>215</v>
      </c>
      <c r="BD33" s="1" t="s">
        <v>216</v>
      </c>
      <c r="BE33" s="1" t="s">
        <v>217</v>
      </c>
      <c r="BF33" s="2">
        <v>92.63</v>
      </c>
      <c r="BG33" s="14">
        <f t="shared" si="7"/>
        <v>9263</v>
      </c>
      <c r="BH33" s="1" t="s">
        <v>218</v>
      </c>
      <c r="BI33" s="35"/>
      <c r="BJ33" s="1"/>
      <c r="BK33" s="1"/>
      <c r="BL33" s="1"/>
      <c r="BM33" s="2"/>
      <c r="BN33" s="14">
        <f t="shared" si="8"/>
        <v>0</v>
      </c>
      <c r="BO33" s="1"/>
    </row>
    <row r="34" spans="1:67" ht="45" x14ac:dyDescent="0.25">
      <c r="A34" s="15">
        <v>520701</v>
      </c>
      <c r="B34" s="16" t="s">
        <v>56</v>
      </c>
      <c r="C34" s="17" t="s">
        <v>57</v>
      </c>
      <c r="D34" s="12">
        <v>2400</v>
      </c>
      <c r="E34" s="13" t="s">
        <v>12</v>
      </c>
      <c r="F34" s="1"/>
      <c r="G34" s="1" t="s">
        <v>68</v>
      </c>
      <c r="H34" s="1"/>
      <c r="I34" s="2"/>
      <c r="J34" s="14">
        <f t="shared" si="0"/>
        <v>0</v>
      </c>
      <c r="K34" s="1"/>
      <c r="L34" s="35"/>
      <c r="M34" s="1"/>
      <c r="N34" s="1"/>
      <c r="O34" s="1"/>
      <c r="P34" s="2"/>
      <c r="Q34" s="14">
        <f t="shared" si="1"/>
        <v>0</v>
      </c>
      <c r="R34" s="1"/>
      <c r="S34" s="35"/>
      <c r="T34" s="39" t="s">
        <v>133</v>
      </c>
      <c r="U34" s="39" t="s">
        <v>134</v>
      </c>
      <c r="V34" s="39">
        <v>1000</v>
      </c>
      <c r="W34" s="40">
        <v>24.44</v>
      </c>
      <c r="X34" s="41">
        <f t="shared" si="2"/>
        <v>58656</v>
      </c>
      <c r="Y34" s="1"/>
      <c r="Z34" s="35"/>
      <c r="AA34" s="1"/>
      <c r="AB34" s="1"/>
      <c r="AC34" s="1"/>
      <c r="AD34" s="2"/>
      <c r="AE34" s="14">
        <f t="shared" si="3"/>
        <v>0</v>
      </c>
      <c r="AF34" s="1"/>
      <c r="AG34" s="35"/>
      <c r="AH34" s="1" t="s">
        <v>146</v>
      </c>
      <c r="AI34" s="1" t="s">
        <v>147</v>
      </c>
      <c r="AJ34" s="38" t="s">
        <v>148</v>
      </c>
      <c r="AK34" s="2">
        <v>16.489999999999998</v>
      </c>
      <c r="AL34" s="14">
        <f t="shared" si="4"/>
        <v>39575.999999999993</v>
      </c>
      <c r="AM34" s="37" t="s">
        <v>149</v>
      </c>
      <c r="AN34" s="35"/>
      <c r="AO34" s="1"/>
      <c r="AP34" s="1"/>
      <c r="AQ34" s="1"/>
      <c r="AR34" s="2"/>
      <c r="AS34" s="14">
        <f t="shared" si="5"/>
        <v>0</v>
      </c>
      <c r="AT34" s="1"/>
      <c r="AU34" s="35"/>
      <c r="AV34" s="1" t="s">
        <v>189</v>
      </c>
      <c r="AW34" s="1">
        <v>510144</v>
      </c>
      <c r="AX34" s="1">
        <v>1000</v>
      </c>
      <c r="AY34" s="2">
        <v>27.677419354838708</v>
      </c>
      <c r="AZ34" s="14">
        <f t="shared" si="6"/>
        <v>66425.806451612894</v>
      </c>
      <c r="BA34" s="1"/>
      <c r="BB34" s="35"/>
      <c r="BC34" s="1"/>
      <c r="BD34" s="1"/>
      <c r="BE34" s="1"/>
      <c r="BF34" s="2"/>
      <c r="BG34" s="14">
        <f t="shared" si="7"/>
        <v>0</v>
      </c>
      <c r="BH34" s="1"/>
      <c r="BI34" s="35"/>
      <c r="BJ34" s="1" t="s">
        <v>241</v>
      </c>
      <c r="BK34" s="1">
        <v>28990</v>
      </c>
      <c r="BL34" s="1" t="s">
        <v>242</v>
      </c>
      <c r="BM34" s="2">
        <v>33.08</v>
      </c>
      <c r="BN34" s="14">
        <f t="shared" si="8"/>
        <v>79392</v>
      </c>
      <c r="BO34" s="1"/>
    </row>
    <row r="35" spans="1:67" ht="15" x14ac:dyDescent="0.25">
      <c r="A35" s="15">
        <v>520702</v>
      </c>
      <c r="B35" s="16" t="s">
        <v>58</v>
      </c>
      <c r="C35" s="18" t="s">
        <v>59</v>
      </c>
      <c r="D35" s="12">
        <v>10</v>
      </c>
      <c r="E35" s="13" t="s">
        <v>12</v>
      </c>
      <c r="F35" s="1" t="s">
        <v>83</v>
      </c>
      <c r="G35" s="1">
        <v>240026</v>
      </c>
      <c r="H35" s="1" t="s">
        <v>84</v>
      </c>
      <c r="I35" s="2">
        <v>18.72</v>
      </c>
      <c r="J35" s="14">
        <f t="shared" si="0"/>
        <v>187.2</v>
      </c>
      <c r="K35" s="1"/>
      <c r="L35" s="35"/>
      <c r="M35" s="1" t="s">
        <v>94</v>
      </c>
      <c r="N35" s="1" t="s">
        <v>95</v>
      </c>
      <c r="O35" s="1" t="s">
        <v>96</v>
      </c>
      <c r="P35" s="2">
        <v>42.82</v>
      </c>
      <c r="Q35" s="14">
        <f t="shared" si="1"/>
        <v>428.2</v>
      </c>
      <c r="R35" s="1"/>
      <c r="S35" s="35"/>
      <c r="T35" s="1" t="s">
        <v>135</v>
      </c>
      <c r="U35" s="1" t="s">
        <v>136</v>
      </c>
      <c r="V35" s="1">
        <v>900</v>
      </c>
      <c r="W35" s="2">
        <v>13.6</v>
      </c>
      <c r="X35" s="14">
        <f t="shared" si="2"/>
        <v>136</v>
      </c>
      <c r="Y35" s="1"/>
      <c r="Z35" s="35"/>
      <c r="AA35" s="1"/>
      <c r="AB35" s="1"/>
      <c r="AC35" s="1"/>
      <c r="AD35" s="2"/>
      <c r="AE35" s="14">
        <f t="shared" si="3"/>
        <v>0</v>
      </c>
      <c r="AF35" s="1"/>
      <c r="AG35" s="35"/>
      <c r="AH35" s="1" t="s">
        <v>68</v>
      </c>
      <c r="AI35" s="1" t="s">
        <v>68</v>
      </c>
      <c r="AJ35" s="1" t="s">
        <v>68</v>
      </c>
      <c r="AK35" s="2"/>
      <c r="AL35" s="14">
        <f t="shared" si="4"/>
        <v>0</v>
      </c>
      <c r="AM35" s="1"/>
      <c r="AN35" s="35"/>
      <c r="AO35" s="1" t="s">
        <v>160</v>
      </c>
      <c r="AP35" s="1"/>
      <c r="AQ35" s="1">
        <v>1000</v>
      </c>
      <c r="AR35" s="2">
        <v>20.96</v>
      </c>
      <c r="AS35" s="14">
        <f t="shared" si="5"/>
        <v>209.60000000000002</v>
      </c>
      <c r="AT35" s="1"/>
      <c r="AU35" s="35"/>
      <c r="AV35" s="39" t="s">
        <v>190</v>
      </c>
      <c r="AW35" s="39">
        <v>51087456</v>
      </c>
      <c r="AX35" s="39">
        <v>1000</v>
      </c>
      <c r="AY35" s="40">
        <v>14.611111111111111</v>
      </c>
      <c r="AZ35" s="41">
        <f t="shared" si="6"/>
        <v>146.11111111111111</v>
      </c>
      <c r="BA35" s="1"/>
      <c r="BB35" s="35"/>
      <c r="BC35" s="1"/>
      <c r="BD35" s="1"/>
      <c r="BE35" s="1"/>
      <c r="BF35" s="2"/>
      <c r="BG35" s="14">
        <f t="shared" si="7"/>
        <v>0</v>
      </c>
      <c r="BH35" s="1"/>
      <c r="BI35" s="35"/>
      <c r="BJ35" s="1" t="s">
        <v>243</v>
      </c>
      <c r="BK35" s="1">
        <v>28890</v>
      </c>
      <c r="BL35" s="1" t="s">
        <v>244</v>
      </c>
      <c r="BM35" s="2">
        <v>21.75</v>
      </c>
      <c r="BN35" s="14">
        <f t="shared" si="8"/>
        <v>217.5</v>
      </c>
      <c r="BO35" s="1"/>
    </row>
    <row r="36" spans="1:67" ht="15" x14ac:dyDescent="0.25">
      <c r="A36" s="20">
        <v>520711</v>
      </c>
      <c r="B36" s="21" t="s">
        <v>60</v>
      </c>
      <c r="C36" s="22" t="s">
        <v>60</v>
      </c>
      <c r="D36" s="23">
        <v>10</v>
      </c>
      <c r="E36" s="24" t="s">
        <v>12</v>
      </c>
      <c r="F36" s="3" t="s">
        <v>85</v>
      </c>
      <c r="G36" s="3">
        <v>239780</v>
      </c>
      <c r="H36" s="3" t="s">
        <v>74</v>
      </c>
      <c r="I36" s="4">
        <v>16.34</v>
      </c>
      <c r="J36" s="25">
        <f t="shared" si="0"/>
        <v>163.4</v>
      </c>
      <c r="K36" s="3"/>
      <c r="L36" s="35"/>
      <c r="M36" s="3"/>
      <c r="N36" s="3"/>
      <c r="O36" s="3"/>
      <c r="P36" s="4"/>
      <c r="Q36" s="14">
        <f t="shared" si="1"/>
        <v>0</v>
      </c>
      <c r="R36" s="3"/>
      <c r="S36" s="35"/>
      <c r="T36" s="3" t="s">
        <v>137</v>
      </c>
      <c r="U36" s="3" t="s">
        <v>138</v>
      </c>
      <c r="V36" s="3">
        <v>500</v>
      </c>
      <c r="W36" s="4">
        <v>18.27</v>
      </c>
      <c r="X36" s="14">
        <f t="shared" si="2"/>
        <v>182.7</v>
      </c>
      <c r="Y36" s="3"/>
      <c r="Z36" s="35"/>
      <c r="AA36" s="3"/>
      <c r="AB36" s="3"/>
      <c r="AC36" s="3"/>
      <c r="AD36" s="4"/>
      <c r="AE36" s="14">
        <f t="shared" si="3"/>
        <v>0</v>
      </c>
      <c r="AF36" s="3"/>
      <c r="AG36" s="35"/>
      <c r="AH36" s="3" t="s">
        <v>68</v>
      </c>
      <c r="AI36" s="3" t="s">
        <v>68</v>
      </c>
      <c r="AJ36" s="3" t="s">
        <v>68</v>
      </c>
      <c r="AK36" s="4"/>
      <c r="AL36" s="14">
        <f t="shared" si="4"/>
        <v>0</v>
      </c>
      <c r="AM36" s="3"/>
      <c r="AN36" s="35"/>
      <c r="AO36" s="3" t="s">
        <v>161</v>
      </c>
      <c r="AP36" s="3"/>
      <c r="AQ36" s="3" t="s">
        <v>157</v>
      </c>
      <c r="AR36" s="4">
        <v>34.14</v>
      </c>
      <c r="AS36" s="14">
        <f t="shared" si="5"/>
        <v>341.4</v>
      </c>
      <c r="AT36" s="3"/>
      <c r="AU36" s="35"/>
      <c r="AV36" s="43" t="s">
        <v>191</v>
      </c>
      <c r="AW36" s="43">
        <v>51805599</v>
      </c>
      <c r="AX36" s="43">
        <v>500</v>
      </c>
      <c r="AY36" s="44">
        <v>12.58064516129032</v>
      </c>
      <c r="AZ36" s="41">
        <f t="shared" si="6"/>
        <v>125.8064516129032</v>
      </c>
      <c r="BA36" s="3"/>
      <c r="BB36" s="35"/>
      <c r="BC36" s="3"/>
      <c r="BD36" s="3"/>
      <c r="BE36" s="3"/>
      <c r="BF36" s="4"/>
      <c r="BG36" s="14">
        <f t="shared" si="7"/>
        <v>0</v>
      </c>
      <c r="BH36" s="3"/>
      <c r="BI36" s="35"/>
      <c r="BJ36" s="3" t="s">
        <v>241</v>
      </c>
      <c r="BK36" s="3">
        <v>28960</v>
      </c>
      <c r="BL36" s="3" t="s">
        <v>230</v>
      </c>
      <c r="BM36" s="4">
        <v>28.67</v>
      </c>
      <c r="BN36" s="14">
        <f t="shared" si="8"/>
        <v>286.70000000000005</v>
      </c>
      <c r="BO36" s="3"/>
    </row>
    <row r="37" spans="1:67" ht="15.75" customHeight="1" x14ac:dyDescent="0.25">
      <c r="A37" s="26"/>
      <c r="B37" s="27"/>
      <c r="C37" s="28"/>
      <c r="D37" s="26"/>
      <c r="E37" s="26"/>
      <c r="F37" s="26"/>
      <c r="G37" s="26"/>
      <c r="H37" s="26"/>
      <c r="I37" s="29" t="s">
        <v>61</v>
      </c>
      <c r="J37" s="30">
        <f>SUM(J8:J36)</f>
        <v>309603.90000000002</v>
      </c>
      <c r="K37" s="26"/>
      <c r="L37" s="36"/>
      <c r="M37" s="26"/>
      <c r="N37" s="26"/>
      <c r="O37" s="26"/>
      <c r="P37" s="29" t="s">
        <v>61</v>
      </c>
      <c r="Q37" s="30">
        <f>SUM(Q8:Q36)</f>
        <v>8828.2000000000007</v>
      </c>
      <c r="R37" s="26"/>
      <c r="S37" s="36"/>
      <c r="T37" s="26"/>
      <c r="U37" s="26"/>
      <c r="V37" s="26"/>
      <c r="W37" s="29" t="s">
        <v>61</v>
      </c>
      <c r="X37" s="30">
        <f>SUM(X8:X36)</f>
        <v>323575.45</v>
      </c>
      <c r="Y37" s="26"/>
      <c r="Z37" s="36"/>
      <c r="AA37" s="26"/>
      <c r="AB37" s="26"/>
      <c r="AC37" s="26"/>
      <c r="AD37" s="29" t="s">
        <v>61</v>
      </c>
      <c r="AE37" s="30">
        <f>SUM(AE8:AE36)</f>
        <v>205020</v>
      </c>
      <c r="AF37" s="26"/>
      <c r="AG37" s="36"/>
      <c r="AH37" s="26"/>
      <c r="AI37" s="26"/>
      <c r="AJ37" s="26"/>
      <c r="AK37" s="29" t="s">
        <v>61</v>
      </c>
      <c r="AL37" s="30">
        <f>SUM(AL8:AL36)</f>
        <v>39575.999999999993</v>
      </c>
      <c r="AM37" s="26"/>
      <c r="AN37" s="36"/>
      <c r="AO37" s="26"/>
      <c r="AP37" s="26"/>
      <c r="AQ37" s="26"/>
      <c r="AR37" s="29" t="s">
        <v>61</v>
      </c>
      <c r="AS37" s="30">
        <f>SUM(AS8:AS36)</f>
        <v>252827.95</v>
      </c>
      <c r="AT37" s="26"/>
      <c r="AU37" s="36"/>
      <c r="AV37" s="26"/>
      <c r="AW37" s="26"/>
      <c r="AX37" s="26"/>
      <c r="AY37" s="29" t="s">
        <v>61</v>
      </c>
      <c r="AZ37" s="30">
        <f>SUM(AZ8:AZ36)</f>
        <v>380228.16200716863</v>
      </c>
      <c r="BA37" s="26"/>
      <c r="BB37" s="36"/>
      <c r="BC37" s="26"/>
      <c r="BD37" s="26"/>
      <c r="BE37" s="26"/>
      <c r="BF37" s="29" t="s">
        <v>61</v>
      </c>
      <c r="BG37" s="30">
        <f>SUM(BG8:BG36)</f>
        <v>66346.5</v>
      </c>
      <c r="BH37" s="26"/>
      <c r="BI37" s="36"/>
      <c r="BJ37" s="26"/>
      <c r="BK37" s="26"/>
      <c r="BL37" s="26"/>
      <c r="BM37" s="29" t="s">
        <v>61</v>
      </c>
      <c r="BN37" s="30">
        <f>SUM(BN8:BN36)</f>
        <v>515336.75</v>
      </c>
      <c r="BO37" s="26"/>
    </row>
    <row r="38" spans="1:67" ht="13.5" x14ac:dyDescent="0.25">
      <c r="B38" s="31"/>
      <c r="C38" s="31"/>
      <c r="W38" s="46" t="s">
        <v>245</v>
      </c>
      <c r="X38" s="47">
        <f>X9+X12+X13+X15+X16+X17+X22+X23+X31+X32+X33+X34</f>
        <v>285483.15000000002</v>
      </c>
      <c r="AR38" s="46" t="s">
        <v>246</v>
      </c>
      <c r="AS38" s="47">
        <f>AS8</f>
        <v>6870</v>
      </c>
      <c r="AY38" s="46" t="s">
        <v>246</v>
      </c>
      <c r="AZ38" s="47">
        <f>AZ10+AZ11+AZ14+AZ18+AZ19+AZ20+AZ21+AZ24+AZ25+AZ26+AZ27+AZ35+AZ36</f>
        <v>66370.331541218635</v>
      </c>
      <c r="BF38" s="46" t="s">
        <v>246</v>
      </c>
      <c r="BG38" s="47">
        <f>BG28+BG30+BG29</f>
        <v>4312.5</v>
      </c>
    </row>
    <row r="39" spans="1:67" ht="13.5" x14ac:dyDescent="0.25">
      <c r="B39" s="31"/>
      <c r="C39" s="31"/>
    </row>
    <row r="40" spans="1:67" ht="13.5" x14ac:dyDescent="0.25">
      <c r="B40" s="45"/>
      <c r="C40" s="31"/>
    </row>
    <row r="41" spans="1:67" ht="13.5" x14ac:dyDescent="0.25">
      <c r="B41" s="31"/>
      <c r="C41" s="31"/>
    </row>
    <row r="42" spans="1:67" ht="13.5" x14ac:dyDescent="0.25">
      <c r="B42" s="31"/>
      <c r="C42" s="31"/>
    </row>
    <row r="43" spans="1:67" ht="13.5" x14ac:dyDescent="0.25">
      <c r="B43" s="31"/>
      <c r="C43" s="31"/>
      <c r="AX43" s="42"/>
    </row>
    <row r="44" spans="1:67" ht="13.5" x14ac:dyDescent="0.25">
      <c r="B44" s="31"/>
      <c r="C44" s="31"/>
    </row>
    <row r="45" spans="1:67" ht="13.5" x14ac:dyDescent="0.25">
      <c r="B45" s="31"/>
      <c r="C45" s="31"/>
      <c r="AX45" s="42"/>
    </row>
    <row r="46" spans="1:67" ht="13.5" x14ac:dyDescent="0.25">
      <c r="B46" s="31"/>
      <c r="C46" s="31"/>
    </row>
    <row r="47" spans="1:67" ht="13.5" x14ac:dyDescent="0.25">
      <c r="B47" s="31"/>
      <c r="C47" s="31"/>
    </row>
    <row r="48" spans="1:67" ht="13.5" x14ac:dyDescent="0.25">
      <c r="B48" s="31"/>
      <c r="C48" s="31"/>
    </row>
    <row r="49" spans="2:3" ht="13.5" x14ac:dyDescent="0.25">
      <c r="B49" s="31"/>
      <c r="C49" s="31"/>
    </row>
    <row r="50" spans="2:3" ht="13.5" x14ac:dyDescent="0.25">
      <c r="B50" s="31"/>
      <c r="C50" s="31"/>
    </row>
    <row r="51" spans="2:3" ht="13.5" x14ac:dyDescent="0.25">
      <c r="B51" s="31"/>
      <c r="C51" s="31"/>
    </row>
    <row r="52" spans="2:3" ht="13.5" x14ac:dyDescent="0.25">
      <c r="B52" s="31"/>
      <c r="C52" s="31"/>
    </row>
    <row r="53" spans="2:3" ht="13.5" x14ac:dyDescent="0.25">
      <c r="B53" s="31"/>
      <c r="C53" s="31"/>
    </row>
    <row r="54" spans="2:3" ht="13.5" x14ac:dyDescent="0.25">
      <c r="B54" s="31"/>
      <c r="C54" s="31"/>
    </row>
    <row r="55" spans="2:3" ht="13.5" x14ac:dyDescent="0.25">
      <c r="B55" s="31"/>
      <c r="C55" s="31"/>
    </row>
    <row r="56" spans="2:3" ht="13.5" x14ac:dyDescent="0.25">
      <c r="B56" s="31"/>
      <c r="C56" s="31"/>
    </row>
    <row r="57" spans="2:3" ht="13.5" x14ac:dyDescent="0.25">
      <c r="B57" s="31"/>
      <c r="C57" s="31"/>
    </row>
    <row r="58" spans="2:3" ht="13.5" x14ac:dyDescent="0.25">
      <c r="B58" s="31"/>
      <c r="C58" s="31"/>
    </row>
    <row r="59" spans="2:3" ht="13.5" x14ac:dyDescent="0.25">
      <c r="B59" s="31"/>
      <c r="C59" s="31"/>
    </row>
    <row r="60" spans="2:3" ht="13.5" x14ac:dyDescent="0.25">
      <c r="B60" s="31"/>
      <c r="C60" s="31"/>
    </row>
    <row r="61" spans="2:3" ht="13.5" x14ac:dyDescent="0.25">
      <c r="B61" s="31"/>
      <c r="C61" s="31"/>
    </row>
    <row r="62" spans="2:3" ht="13.5" x14ac:dyDescent="0.25">
      <c r="B62" s="31"/>
      <c r="C62" s="31"/>
    </row>
    <row r="63" spans="2:3" ht="13.5" x14ac:dyDescent="0.25">
      <c r="B63" s="31"/>
      <c r="C63" s="31"/>
    </row>
    <row r="64" spans="2:3" ht="13.5" x14ac:dyDescent="0.25">
      <c r="B64" s="31"/>
      <c r="C64" s="31"/>
    </row>
    <row r="65" spans="2:3" ht="13.5" x14ac:dyDescent="0.25">
      <c r="B65" s="31"/>
      <c r="C65" s="31"/>
    </row>
    <row r="66" spans="2:3" ht="13.5" x14ac:dyDescent="0.25">
      <c r="B66" s="31"/>
      <c r="C66" s="31"/>
    </row>
    <row r="67" spans="2:3" ht="13.5" x14ac:dyDescent="0.25">
      <c r="B67" s="31"/>
      <c r="C67" s="31"/>
    </row>
    <row r="68" spans="2:3" ht="13.5" x14ac:dyDescent="0.25">
      <c r="B68" s="31"/>
      <c r="C68" s="31"/>
    </row>
    <row r="69" spans="2:3" ht="13.5" x14ac:dyDescent="0.25">
      <c r="B69" s="31"/>
      <c r="C69" s="31"/>
    </row>
    <row r="70" spans="2:3" ht="13.5" x14ac:dyDescent="0.25">
      <c r="B70" s="31"/>
      <c r="C70" s="31"/>
    </row>
    <row r="71" spans="2:3" ht="13.5" x14ac:dyDescent="0.25">
      <c r="B71" s="31"/>
      <c r="C71" s="31"/>
    </row>
    <row r="72" spans="2:3" ht="13.5" x14ac:dyDescent="0.25">
      <c r="B72" s="31"/>
      <c r="C72" s="31"/>
    </row>
    <row r="73" spans="2:3" ht="13.5" x14ac:dyDescent="0.25">
      <c r="B73" s="31"/>
      <c r="C73" s="31"/>
    </row>
    <row r="74" spans="2:3" ht="13.5" x14ac:dyDescent="0.25">
      <c r="B74" s="31"/>
      <c r="C74" s="31"/>
    </row>
    <row r="75" spans="2:3" ht="13.5" x14ac:dyDescent="0.25">
      <c r="B75" s="31"/>
      <c r="C75" s="31"/>
    </row>
    <row r="76" spans="2:3" ht="13.5" x14ac:dyDescent="0.25">
      <c r="B76" s="31"/>
      <c r="C76" s="31"/>
    </row>
    <row r="77" spans="2:3" ht="13.5" x14ac:dyDescent="0.25">
      <c r="B77" s="31"/>
      <c r="C77" s="31"/>
    </row>
    <row r="78" spans="2:3" ht="13.5" x14ac:dyDescent="0.25">
      <c r="B78" s="31"/>
      <c r="C78" s="31"/>
    </row>
    <row r="79" spans="2:3" ht="13.5" x14ac:dyDescent="0.25">
      <c r="B79" s="31"/>
      <c r="C79" s="31"/>
    </row>
    <row r="80" spans="2:3" ht="13.5" x14ac:dyDescent="0.25">
      <c r="B80" s="31"/>
      <c r="C80" s="31"/>
    </row>
    <row r="81" spans="2:3" ht="13.5" x14ac:dyDescent="0.25">
      <c r="B81" s="31"/>
      <c r="C81" s="31"/>
    </row>
    <row r="82" spans="2:3" ht="13.5" x14ac:dyDescent="0.25">
      <c r="B82" s="31"/>
      <c r="C82" s="31"/>
    </row>
    <row r="83" spans="2:3" ht="13.5" x14ac:dyDescent="0.25">
      <c r="B83" s="31"/>
      <c r="C83" s="31"/>
    </row>
    <row r="84" spans="2:3" ht="13.5" x14ac:dyDescent="0.25">
      <c r="B84" s="31"/>
      <c r="C84" s="31"/>
    </row>
    <row r="85" spans="2:3" ht="13.5" x14ac:dyDescent="0.25">
      <c r="B85" s="31"/>
      <c r="C85" s="31"/>
    </row>
    <row r="86" spans="2:3" ht="13.5" x14ac:dyDescent="0.25">
      <c r="B86" s="31"/>
      <c r="C86" s="31"/>
    </row>
    <row r="87" spans="2:3" ht="13.5" x14ac:dyDescent="0.25">
      <c r="B87" s="31"/>
      <c r="C87" s="31"/>
    </row>
    <row r="88" spans="2:3" ht="13.5" x14ac:dyDescent="0.25">
      <c r="B88" s="31"/>
      <c r="C88" s="31"/>
    </row>
    <row r="89" spans="2:3" ht="13.5" x14ac:dyDescent="0.25">
      <c r="B89" s="31"/>
      <c r="C89" s="31"/>
    </row>
    <row r="90" spans="2:3" ht="13.5" x14ac:dyDescent="0.25">
      <c r="B90" s="31"/>
      <c r="C90" s="31"/>
    </row>
    <row r="91" spans="2:3" ht="13.5" x14ac:dyDescent="0.25">
      <c r="B91" s="31"/>
      <c r="C91" s="31"/>
    </row>
    <row r="92" spans="2:3" ht="13.5" x14ac:dyDescent="0.25">
      <c r="B92" s="31"/>
      <c r="C92" s="31"/>
    </row>
    <row r="93" spans="2:3" ht="13.5" x14ac:dyDescent="0.25">
      <c r="B93" s="31"/>
      <c r="C93" s="31"/>
    </row>
    <row r="94" spans="2:3" ht="13.5" x14ac:dyDescent="0.25">
      <c r="B94" s="31"/>
      <c r="C94" s="31"/>
    </row>
    <row r="95" spans="2:3" ht="13.5" x14ac:dyDescent="0.25">
      <c r="B95" s="31"/>
      <c r="C95" s="31"/>
    </row>
    <row r="96" spans="2:3" ht="13.5" x14ac:dyDescent="0.25">
      <c r="B96" s="31"/>
      <c r="C96" s="31"/>
    </row>
    <row r="97" spans="2:3" ht="13.5" x14ac:dyDescent="0.25">
      <c r="B97" s="31"/>
      <c r="C97" s="31"/>
    </row>
    <row r="98" spans="2:3" ht="13.5" x14ac:dyDescent="0.25">
      <c r="B98" s="31"/>
      <c r="C98" s="31"/>
    </row>
    <row r="99" spans="2:3" ht="13.5" x14ac:dyDescent="0.25">
      <c r="B99" s="31"/>
      <c r="C99" s="31"/>
    </row>
    <row r="100" spans="2:3" ht="13.5" x14ac:dyDescent="0.25">
      <c r="B100" s="31"/>
      <c r="C100" s="31"/>
    </row>
    <row r="101" spans="2:3" ht="13.5" x14ac:dyDescent="0.25">
      <c r="B101" s="31"/>
      <c r="C101" s="31"/>
    </row>
    <row r="102" spans="2:3" ht="13.5" x14ac:dyDescent="0.25">
      <c r="B102" s="31"/>
      <c r="C102" s="31"/>
    </row>
    <row r="103" spans="2:3" ht="13.5" x14ac:dyDescent="0.25">
      <c r="B103" s="31"/>
      <c r="C103" s="31"/>
    </row>
    <row r="104" spans="2:3" ht="13.5" x14ac:dyDescent="0.25">
      <c r="B104" s="31"/>
      <c r="C104" s="31"/>
    </row>
    <row r="105" spans="2:3" ht="13.5" x14ac:dyDescent="0.25">
      <c r="B105" s="31"/>
      <c r="C105" s="31"/>
    </row>
    <row r="106" spans="2:3" ht="13.5" x14ac:dyDescent="0.25">
      <c r="B106" s="31"/>
      <c r="C106" s="31"/>
    </row>
    <row r="107" spans="2:3" ht="13.5" x14ac:dyDescent="0.25">
      <c r="B107" s="31"/>
      <c r="C107" s="31"/>
    </row>
    <row r="108" spans="2:3" ht="13.5" x14ac:dyDescent="0.25">
      <c r="B108" s="31"/>
      <c r="C108" s="31"/>
    </row>
    <row r="109" spans="2:3" ht="13.5" x14ac:dyDescent="0.25">
      <c r="B109" s="31"/>
      <c r="C109" s="31"/>
    </row>
    <row r="110" spans="2:3" ht="13.5" x14ac:dyDescent="0.25">
      <c r="B110" s="31"/>
      <c r="C110" s="31"/>
    </row>
    <row r="111" spans="2:3" ht="13.5" x14ac:dyDescent="0.25">
      <c r="B111" s="31"/>
      <c r="C111" s="31"/>
    </row>
    <row r="112" spans="2:3" ht="13.5" x14ac:dyDescent="0.25">
      <c r="B112" s="31"/>
      <c r="C112" s="31"/>
    </row>
    <row r="113" spans="2:3" ht="13.5" x14ac:dyDescent="0.25">
      <c r="B113" s="31"/>
      <c r="C113" s="31"/>
    </row>
    <row r="114" spans="2:3" ht="13.5" x14ac:dyDescent="0.25">
      <c r="B114" s="31"/>
      <c r="C114" s="31"/>
    </row>
    <row r="115" spans="2:3" ht="13.5" x14ac:dyDescent="0.25">
      <c r="B115" s="31"/>
      <c r="C115" s="31"/>
    </row>
    <row r="116" spans="2:3" ht="13.5" x14ac:dyDescent="0.25">
      <c r="B116" s="31"/>
      <c r="C116" s="31"/>
    </row>
    <row r="117" spans="2:3" ht="13.5" x14ac:dyDescent="0.25">
      <c r="B117" s="31"/>
      <c r="C117" s="31"/>
    </row>
    <row r="118" spans="2:3" ht="13.5" x14ac:dyDescent="0.25">
      <c r="B118" s="31"/>
      <c r="C118" s="31"/>
    </row>
    <row r="119" spans="2:3" ht="13.5" x14ac:dyDescent="0.25">
      <c r="B119" s="31"/>
      <c r="C119" s="31"/>
    </row>
    <row r="120" spans="2:3" ht="13.5" x14ac:dyDescent="0.25">
      <c r="B120" s="31"/>
      <c r="C120" s="31"/>
    </row>
    <row r="121" spans="2:3" ht="13.5" x14ac:dyDescent="0.25">
      <c r="B121" s="31"/>
      <c r="C121" s="31"/>
    </row>
    <row r="122" spans="2:3" ht="13.5" x14ac:dyDescent="0.25">
      <c r="B122" s="31"/>
      <c r="C122" s="31"/>
    </row>
    <row r="123" spans="2:3" ht="13.5" x14ac:dyDescent="0.25">
      <c r="B123" s="31"/>
      <c r="C123" s="31"/>
    </row>
    <row r="124" spans="2:3" ht="13.5" x14ac:dyDescent="0.25">
      <c r="B124" s="31"/>
      <c r="C124" s="31"/>
    </row>
    <row r="125" spans="2:3" ht="13.5" x14ac:dyDescent="0.25">
      <c r="B125" s="31"/>
      <c r="C125" s="31"/>
    </row>
    <row r="126" spans="2:3" ht="13.5" x14ac:dyDescent="0.25">
      <c r="B126" s="31"/>
      <c r="C126" s="31"/>
    </row>
    <row r="127" spans="2:3" ht="13.5" x14ac:dyDescent="0.25">
      <c r="B127" s="31"/>
      <c r="C127" s="31"/>
    </row>
    <row r="128" spans="2:3" ht="13.5" x14ac:dyDescent="0.25">
      <c r="B128" s="31"/>
      <c r="C128" s="31"/>
    </row>
    <row r="129" spans="2:3" ht="13.5" x14ac:dyDescent="0.25">
      <c r="B129" s="31"/>
      <c r="C129" s="31"/>
    </row>
    <row r="130" spans="2:3" ht="13.5" x14ac:dyDescent="0.25">
      <c r="B130" s="31"/>
      <c r="C130" s="31"/>
    </row>
    <row r="131" spans="2:3" ht="13.5" x14ac:dyDescent="0.25">
      <c r="B131" s="31"/>
      <c r="C131" s="31"/>
    </row>
    <row r="132" spans="2:3" ht="13.5" x14ac:dyDescent="0.25">
      <c r="B132" s="31"/>
      <c r="C132" s="31"/>
    </row>
    <row r="133" spans="2:3" ht="13.5" x14ac:dyDescent="0.25">
      <c r="B133" s="31"/>
      <c r="C133" s="31"/>
    </row>
    <row r="134" spans="2:3" ht="13.5" x14ac:dyDescent="0.25">
      <c r="B134" s="31"/>
      <c r="C134" s="31"/>
    </row>
    <row r="135" spans="2:3" ht="13.5" x14ac:dyDescent="0.25">
      <c r="B135" s="31"/>
      <c r="C135" s="31"/>
    </row>
    <row r="136" spans="2:3" ht="13.5" x14ac:dyDescent="0.25">
      <c r="B136" s="31"/>
      <c r="C136" s="31"/>
    </row>
    <row r="137" spans="2:3" ht="13.5" x14ac:dyDescent="0.25">
      <c r="B137" s="31"/>
      <c r="C137" s="31"/>
    </row>
    <row r="138" spans="2:3" ht="13.5" x14ac:dyDescent="0.25">
      <c r="B138" s="31"/>
      <c r="C138" s="31"/>
    </row>
    <row r="139" spans="2:3" ht="13.5" x14ac:dyDescent="0.25">
      <c r="B139" s="31"/>
      <c r="C139" s="31"/>
    </row>
    <row r="140" spans="2:3" ht="13.5" x14ac:dyDescent="0.25">
      <c r="B140" s="31"/>
      <c r="C140" s="31"/>
    </row>
    <row r="141" spans="2:3" ht="13.5" x14ac:dyDescent="0.25">
      <c r="B141" s="31"/>
      <c r="C141" s="31"/>
    </row>
    <row r="142" spans="2:3" ht="13.5" x14ac:dyDescent="0.25">
      <c r="B142" s="31"/>
      <c r="C142" s="31"/>
    </row>
    <row r="143" spans="2:3" ht="13.5" x14ac:dyDescent="0.25">
      <c r="B143" s="31"/>
      <c r="C143" s="31"/>
    </row>
    <row r="144" spans="2:3" ht="13.5" x14ac:dyDescent="0.25">
      <c r="B144" s="31"/>
      <c r="C144" s="31"/>
    </row>
    <row r="145" spans="2:3" ht="13.5" x14ac:dyDescent="0.25">
      <c r="B145" s="31"/>
      <c r="C145" s="31"/>
    </row>
    <row r="146" spans="2:3" ht="13.5" x14ac:dyDescent="0.25">
      <c r="B146" s="31"/>
      <c r="C146" s="31"/>
    </row>
    <row r="147" spans="2:3" ht="13.5" x14ac:dyDescent="0.25">
      <c r="B147" s="31"/>
      <c r="C147" s="31"/>
    </row>
    <row r="148" spans="2:3" ht="13.5" x14ac:dyDescent="0.25">
      <c r="B148" s="31"/>
      <c r="C148" s="31"/>
    </row>
    <row r="149" spans="2:3" ht="13.5" x14ac:dyDescent="0.25">
      <c r="B149" s="31"/>
      <c r="C149" s="31"/>
    </row>
    <row r="150" spans="2:3" ht="13.5" x14ac:dyDescent="0.25">
      <c r="B150" s="31"/>
      <c r="C150" s="31"/>
    </row>
    <row r="151" spans="2:3" ht="13.5" x14ac:dyDescent="0.25">
      <c r="B151" s="31"/>
      <c r="C151" s="31"/>
    </row>
    <row r="152" spans="2:3" ht="13.5" x14ac:dyDescent="0.25">
      <c r="B152" s="31"/>
      <c r="C152" s="31"/>
    </row>
    <row r="153" spans="2:3" ht="13.5" x14ac:dyDescent="0.25">
      <c r="B153" s="31"/>
      <c r="C153" s="31"/>
    </row>
    <row r="154" spans="2:3" ht="13.5" x14ac:dyDescent="0.25">
      <c r="B154" s="31"/>
      <c r="C154" s="31"/>
    </row>
    <row r="155" spans="2:3" ht="13.5" x14ac:dyDescent="0.25">
      <c r="B155" s="31"/>
      <c r="C155" s="31"/>
    </row>
    <row r="156" spans="2:3" ht="13.5" x14ac:dyDescent="0.25">
      <c r="B156" s="31"/>
      <c r="C156" s="31"/>
    </row>
    <row r="157" spans="2:3" ht="13.5" x14ac:dyDescent="0.25">
      <c r="B157" s="31"/>
      <c r="C157" s="31"/>
    </row>
    <row r="158" spans="2:3" ht="13.5" x14ac:dyDescent="0.25">
      <c r="B158" s="31"/>
      <c r="C158" s="31"/>
    </row>
    <row r="159" spans="2:3" ht="13.5" x14ac:dyDescent="0.25">
      <c r="B159" s="31"/>
      <c r="C159" s="31"/>
    </row>
    <row r="160" spans="2:3" ht="13.5" x14ac:dyDescent="0.25">
      <c r="B160" s="31"/>
      <c r="C160" s="31"/>
    </row>
    <row r="161" spans="2:3" ht="13.5" x14ac:dyDescent="0.25">
      <c r="B161" s="31"/>
      <c r="C161" s="31"/>
    </row>
    <row r="162" spans="2:3" ht="13.5" x14ac:dyDescent="0.25">
      <c r="B162" s="31"/>
      <c r="C162" s="31"/>
    </row>
    <row r="163" spans="2:3" ht="13.5" x14ac:dyDescent="0.25">
      <c r="B163" s="31"/>
      <c r="C163" s="31"/>
    </row>
    <row r="164" spans="2:3" ht="13.5" x14ac:dyDescent="0.25">
      <c r="B164" s="31"/>
      <c r="C164" s="31"/>
    </row>
    <row r="165" spans="2:3" ht="13.5" x14ac:dyDescent="0.25">
      <c r="B165" s="31"/>
      <c r="C165" s="31"/>
    </row>
    <row r="166" spans="2:3" ht="13.5" x14ac:dyDescent="0.25">
      <c r="B166" s="31"/>
      <c r="C166" s="31"/>
    </row>
    <row r="167" spans="2:3" ht="13.5" x14ac:dyDescent="0.25">
      <c r="B167" s="31"/>
      <c r="C167" s="31"/>
    </row>
    <row r="168" spans="2:3" ht="13.5" x14ac:dyDescent="0.25">
      <c r="B168" s="31"/>
      <c r="C168" s="31"/>
    </row>
    <row r="169" spans="2:3" ht="13.5" x14ac:dyDescent="0.25">
      <c r="B169" s="31"/>
      <c r="C169" s="31"/>
    </row>
    <row r="170" spans="2:3" ht="13.5" x14ac:dyDescent="0.25">
      <c r="B170" s="31"/>
      <c r="C170" s="31"/>
    </row>
    <row r="171" spans="2:3" ht="13.5" x14ac:dyDescent="0.25">
      <c r="B171" s="31"/>
      <c r="C171" s="31"/>
    </row>
    <row r="172" spans="2:3" ht="13.5" x14ac:dyDescent="0.25">
      <c r="B172" s="31"/>
      <c r="C172" s="31"/>
    </row>
    <row r="173" spans="2:3" ht="13.5" x14ac:dyDescent="0.25">
      <c r="B173" s="31"/>
      <c r="C173" s="31"/>
    </row>
    <row r="174" spans="2:3" ht="13.5" x14ac:dyDescent="0.25">
      <c r="B174" s="31"/>
      <c r="C174" s="31"/>
    </row>
    <row r="175" spans="2:3" ht="13.5" x14ac:dyDescent="0.25">
      <c r="B175" s="31"/>
      <c r="C175" s="31"/>
    </row>
    <row r="176" spans="2:3" ht="13.5" x14ac:dyDescent="0.25">
      <c r="B176" s="31"/>
      <c r="C176" s="31"/>
    </row>
    <row r="177" spans="2:3" ht="13.5" x14ac:dyDescent="0.25">
      <c r="B177" s="31"/>
      <c r="C177" s="31"/>
    </row>
    <row r="178" spans="2:3" ht="13.5" x14ac:dyDescent="0.25">
      <c r="B178" s="31"/>
      <c r="C178" s="31"/>
    </row>
    <row r="179" spans="2:3" ht="13.5" x14ac:dyDescent="0.25">
      <c r="B179" s="31"/>
      <c r="C179" s="31"/>
    </row>
    <row r="180" spans="2:3" ht="13.5" x14ac:dyDescent="0.25">
      <c r="B180" s="31"/>
      <c r="C180" s="31"/>
    </row>
    <row r="181" spans="2:3" ht="13.5" x14ac:dyDescent="0.25">
      <c r="B181" s="31"/>
      <c r="C181" s="31"/>
    </row>
    <row r="182" spans="2:3" ht="13.5" x14ac:dyDescent="0.25">
      <c r="B182" s="31"/>
      <c r="C182" s="31"/>
    </row>
    <row r="183" spans="2:3" ht="13.5" x14ac:dyDescent="0.25">
      <c r="B183" s="31"/>
      <c r="C183" s="31"/>
    </row>
    <row r="184" spans="2:3" ht="13.5" x14ac:dyDescent="0.25">
      <c r="B184" s="31"/>
      <c r="C184" s="31"/>
    </row>
    <row r="185" spans="2:3" ht="13.5" x14ac:dyDescent="0.25">
      <c r="B185" s="31"/>
      <c r="C185" s="31"/>
    </row>
    <row r="186" spans="2:3" ht="13.5" x14ac:dyDescent="0.25">
      <c r="B186" s="31"/>
      <c r="C186" s="31"/>
    </row>
    <row r="187" spans="2:3" ht="13.5" x14ac:dyDescent="0.25">
      <c r="B187" s="31"/>
      <c r="C187" s="31"/>
    </row>
    <row r="188" spans="2:3" ht="13.5" x14ac:dyDescent="0.25">
      <c r="B188" s="31"/>
      <c r="C188" s="31"/>
    </row>
    <row r="189" spans="2:3" ht="13.5" x14ac:dyDescent="0.25">
      <c r="B189" s="31"/>
      <c r="C189" s="31"/>
    </row>
    <row r="190" spans="2:3" ht="13.5" x14ac:dyDescent="0.25">
      <c r="B190" s="31"/>
      <c r="C190" s="31"/>
    </row>
    <row r="191" spans="2:3" ht="13.5" x14ac:dyDescent="0.25">
      <c r="B191" s="31"/>
      <c r="C191" s="31"/>
    </row>
    <row r="192" spans="2:3" ht="13.5" x14ac:dyDescent="0.25">
      <c r="B192" s="31"/>
      <c r="C192" s="31"/>
    </row>
    <row r="193" spans="2:3" ht="13.5" x14ac:dyDescent="0.25">
      <c r="B193" s="31"/>
      <c r="C193" s="31"/>
    </row>
    <row r="194" spans="2:3" ht="13.5" x14ac:dyDescent="0.25">
      <c r="B194" s="31"/>
      <c r="C194" s="31"/>
    </row>
    <row r="195" spans="2:3" ht="13.5" x14ac:dyDescent="0.25">
      <c r="B195" s="31"/>
      <c r="C195" s="31"/>
    </row>
    <row r="196" spans="2:3" ht="13.5" x14ac:dyDescent="0.25">
      <c r="B196" s="31"/>
      <c r="C196" s="31"/>
    </row>
    <row r="197" spans="2:3" ht="13.5" x14ac:dyDescent="0.25">
      <c r="B197" s="31"/>
      <c r="C197" s="31"/>
    </row>
    <row r="198" spans="2:3" ht="13.5" x14ac:dyDescent="0.25">
      <c r="B198" s="31"/>
      <c r="C198" s="31"/>
    </row>
    <row r="199" spans="2:3" ht="13.5" x14ac:dyDescent="0.25">
      <c r="B199" s="31"/>
      <c r="C199" s="31"/>
    </row>
    <row r="200" spans="2:3" ht="13.5" x14ac:dyDescent="0.25">
      <c r="B200" s="31"/>
      <c r="C200" s="31"/>
    </row>
    <row r="201" spans="2:3" ht="13.5" x14ac:dyDescent="0.25">
      <c r="B201" s="31"/>
      <c r="C201" s="31"/>
    </row>
    <row r="202" spans="2:3" ht="13.5" x14ac:dyDescent="0.25">
      <c r="B202" s="31"/>
      <c r="C202" s="31"/>
    </row>
    <row r="203" spans="2:3" ht="13.5" x14ac:dyDescent="0.25">
      <c r="B203" s="31"/>
      <c r="C203" s="31"/>
    </row>
    <row r="204" spans="2:3" ht="13.5" x14ac:dyDescent="0.25">
      <c r="B204" s="31"/>
      <c r="C204" s="31"/>
    </row>
    <row r="205" spans="2:3" ht="13.5" x14ac:dyDescent="0.25">
      <c r="B205" s="31"/>
      <c r="C205" s="31"/>
    </row>
    <row r="206" spans="2:3" ht="13.5" x14ac:dyDescent="0.25">
      <c r="B206" s="31"/>
      <c r="C206" s="31"/>
    </row>
    <row r="207" spans="2:3" ht="13.5" x14ac:dyDescent="0.25">
      <c r="B207" s="31"/>
      <c r="C207" s="31"/>
    </row>
    <row r="208" spans="2:3" ht="13.5" x14ac:dyDescent="0.25">
      <c r="B208" s="31"/>
      <c r="C208" s="31"/>
    </row>
    <row r="209" spans="2:3" ht="13.5" x14ac:dyDescent="0.25">
      <c r="B209" s="31"/>
      <c r="C209" s="31"/>
    </row>
    <row r="210" spans="2:3" ht="13.5" x14ac:dyDescent="0.25">
      <c r="B210" s="31"/>
      <c r="C210" s="31"/>
    </row>
    <row r="211" spans="2:3" ht="13.5" x14ac:dyDescent="0.25">
      <c r="B211" s="31"/>
      <c r="C211" s="31"/>
    </row>
    <row r="212" spans="2:3" ht="13.5" x14ac:dyDescent="0.25">
      <c r="B212" s="31"/>
      <c r="C212" s="31"/>
    </row>
    <row r="213" spans="2:3" ht="13.5" x14ac:dyDescent="0.25">
      <c r="B213" s="31"/>
      <c r="C213" s="31"/>
    </row>
    <row r="214" spans="2:3" ht="13.5" x14ac:dyDescent="0.25">
      <c r="B214" s="31"/>
      <c r="C214" s="31"/>
    </row>
    <row r="215" spans="2:3" ht="13.5" x14ac:dyDescent="0.25">
      <c r="B215" s="31"/>
      <c r="C215" s="31"/>
    </row>
    <row r="216" spans="2:3" ht="13.5" x14ac:dyDescent="0.25">
      <c r="B216" s="31"/>
      <c r="C216" s="31"/>
    </row>
    <row r="217" spans="2:3" ht="13.5" x14ac:dyDescent="0.25">
      <c r="B217" s="31"/>
      <c r="C217" s="31"/>
    </row>
    <row r="218" spans="2:3" ht="13.5" x14ac:dyDescent="0.25">
      <c r="B218" s="31"/>
      <c r="C218" s="31"/>
    </row>
    <row r="219" spans="2:3" ht="13.5" x14ac:dyDescent="0.25">
      <c r="B219" s="31"/>
      <c r="C219" s="31"/>
    </row>
    <row r="220" spans="2:3" ht="13.5" x14ac:dyDescent="0.25">
      <c r="B220" s="31"/>
      <c r="C220" s="31"/>
    </row>
    <row r="221" spans="2:3" ht="13.5" x14ac:dyDescent="0.25">
      <c r="B221" s="31"/>
      <c r="C221" s="31"/>
    </row>
    <row r="222" spans="2:3" ht="13.5" x14ac:dyDescent="0.25">
      <c r="B222" s="31"/>
      <c r="C222" s="31"/>
    </row>
    <row r="223" spans="2:3" ht="13.5" x14ac:dyDescent="0.25">
      <c r="B223" s="31"/>
      <c r="C223" s="31"/>
    </row>
    <row r="224" spans="2:3" ht="13.5" x14ac:dyDescent="0.25">
      <c r="B224" s="31"/>
      <c r="C224" s="31"/>
    </row>
    <row r="225" spans="2:3" ht="13.5" x14ac:dyDescent="0.25">
      <c r="B225" s="31"/>
      <c r="C225" s="31"/>
    </row>
    <row r="226" spans="2:3" ht="13.5" x14ac:dyDescent="0.25">
      <c r="B226" s="31"/>
      <c r="C226" s="31"/>
    </row>
    <row r="227" spans="2:3" ht="13.5" x14ac:dyDescent="0.25">
      <c r="B227" s="31"/>
      <c r="C227" s="31"/>
    </row>
    <row r="228" spans="2:3" ht="13.5" x14ac:dyDescent="0.25">
      <c r="B228" s="31"/>
      <c r="C228" s="31"/>
    </row>
    <row r="229" spans="2:3" ht="13.5" x14ac:dyDescent="0.25">
      <c r="B229" s="31"/>
      <c r="C229" s="31"/>
    </row>
    <row r="230" spans="2:3" ht="13.5" x14ac:dyDescent="0.25">
      <c r="B230" s="31"/>
      <c r="C230" s="31"/>
    </row>
    <row r="231" spans="2:3" ht="13.5" x14ac:dyDescent="0.25">
      <c r="B231" s="31"/>
      <c r="C231" s="31"/>
    </row>
    <row r="232" spans="2:3" ht="13.5" x14ac:dyDescent="0.25">
      <c r="B232" s="31"/>
      <c r="C232" s="31"/>
    </row>
    <row r="233" spans="2:3" ht="13.5" x14ac:dyDescent="0.25">
      <c r="B233" s="31"/>
      <c r="C233" s="31"/>
    </row>
    <row r="234" spans="2:3" ht="13.5" x14ac:dyDescent="0.25">
      <c r="B234" s="31"/>
      <c r="C234" s="31"/>
    </row>
    <row r="235" spans="2:3" ht="13.5" x14ac:dyDescent="0.25">
      <c r="B235" s="31"/>
      <c r="C235" s="31"/>
    </row>
    <row r="236" spans="2:3" ht="13.5" x14ac:dyDescent="0.25">
      <c r="B236" s="31"/>
      <c r="C236" s="31"/>
    </row>
    <row r="237" spans="2:3" ht="13.5" x14ac:dyDescent="0.25">
      <c r="B237" s="31"/>
      <c r="C237" s="31"/>
    </row>
    <row r="238" spans="2:3" ht="13.5" x14ac:dyDescent="0.25">
      <c r="B238" s="31"/>
      <c r="C238" s="31"/>
    </row>
    <row r="239" spans="2:3" ht="13.5" x14ac:dyDescent="0.25">
      <c r="B239" s="31"/>
      <c r="C239" s="31"/>
    </row>
    <row r="240" spans="2:3" ht="13.5" x14ac:dyDescent="0.25">
      <c r="B240" s="31"/>
      <c r="C240" s="31"/>
    </row>
    <row r="241" spans="2:3" ht="13.5" x14ac:dyDescent="0.25">
      <c r="B241" s="31"/>
      <c r="C241" s="31"/>
    </row>
    <row r="242" spans="2:3" ht="13.5" x14ac:dyDescent="0.25">
      <c r="B242" s="31"/>
      <c r="C242" s="31"/>
    </row>
    <row r="243" spans="2:3" ht="13.5" x14ac:dyDescent="0.25">
      <c r="B243" s="31"/>
      <c r="C243" s="31"/>
    </row>
    <row r="244" spans="2:3" ht="13.5" x14ac:dyDescent="0.25">
      <c r="B244" s="31"/>
      <c r="C244" s="31"/>
    </row>
    <row r="245" spans="2:3" ht="13.5" x14ac:dyDescent="0.25">
      <c r="B245" s="31"/>
      <c r="C245" s="31"/>
    </row>
    <row r="246" spans="2:3" ht="13.5" x14ac:dyDescent="0.25">
      <c r="B246" s="31"/>
      <c r="C246" s="31"/>
    </row>
    <row r="247" spans="2:3" ht="13.5" x14ac:dyDescent="0.25">
      <c r="B247" s="31"/>
      <c r="C247" s="31"/>
    </row>
    <row r="248" spans="2:3" ht="13.5" x14ac:dyDescent="0.25">
      <c r="B248" s="31"/>
      <c r="C248" s="31"/>
    </row>
    <row r="249" spans="2:3" ht="13.5" x14ac:dyDescent="0.25">
      <c r="B249" s="31"/>
      <c r="C249" s="31"/>
    </row>
    <row r="250" spans="2:3" ht="13.5" x14ac:dyDescent="0.25">
      <c r="B250" s="31"/>
      <c r="C250" s="31"/>
    </row>
    <row r="251" spans="2:3" ht="13.5" x14ac:dyDescent="0.25">
      <c r="B251" s="31"/>
      <c r="C251" s="31"/>
    </row>
    <row r="252" spans="2:3" ht="13.5" x14ac:dyDescent="0.25">
      <c r="B252" s="31"/>
      <c r="C252" s="31"/>
    </row>
    <row r="253" spans="2:3" ht="13.5" x14ac:dyDescent="0.25">
      <c r="B253" s="31"/>
      <c r="C253" s="31"/>
    </row>
    <row r="254" spans="2:3" ht="13.5" x14ac:dyDescent="0.25">
      <c r="B254" s="31"/>
      <c r="C254" s="31"/>
    </row>
    <row r="255" spans="2:3" ht="13.5" x14ac:dyDescent="0.25">
      <c r="B255" s="31"/>
      <c r="C255" s="31"/>
    </row>
    <row r="256" spans="2:3" ht="13.5" x14ac:dyDescent="0.25">
      <c r="B256" s="31"/>
      <c r="C256" s="31"/>
    </row>
    <row r="257" spans="2:3" ht="13.5" x14ac:dyDescent="0.25">
      <c r="B257" s="31"/>
      <c r="C257" s="31"/>
    </row>
    <row r="258" spans="2:3" ht="13.5" x14ac:dyDescent="0.25">
      <c r="B258" s="31"/>
      <c r="C258" s="31"/>
    </row>
    <row r="259" spans="2:3" ht="13.5" x14ac:dyDescent="0.25">
      <c r="B259" s="31"/>
      <c r="C259" s="31"/>
    </row>
    <row r="260" spans="2:3" ht="13.5" x14ac:dyDescent="0.25">
      <c r="B260" s="31"/>
      <c r="C260" s="31"/>
    </row>
    <row r="261" spans="2:3" ht="13.5" x14ac:dyDescent="0.25">
      <c r="B261" s="31"/>
      <c r="C261" s="31"/>
    </row>
    <row r="262" spans="2:3" ht="13.5" x14ac:dyDescent="0.25">
      <c r="B262" s="31"/>
      <c r="C262" s="31"/>
    </row>
    <row r="263" spans="2:3" ht="13.5" x14ac:dyDescent="0.25">
      <c r="B263" s="31"/>
      <c r="C263" s="31"/>
    </row>
    <row r="264" spans="2:3" ht="13.5" x14ac:dyDescent="0.25">
      <c r="B264" s="31"/>
      <c r="C264" s="31"/>
    </row>
    <row r="265" spans="2:3" ht="13.5" x14ac:dyDescent="0.25">
      <c r="B265" s="31"/>
      <c r="C265" s="31"/>
    </row>
    <row r="266" spans="2:3" ht="13.5" x14ac:dyDescent="0.25">
      <c r="B266" s="31"/>
      <c r="C266" s="31"/>
    </row>
    <row r="267" spans="2:3" ht="13.5" x14ac:dyDescent="0.25">
      <c r="B267" s="31"/>
      <c r="C267" s="31"/>
    </row>
    <row r="268" spans="2:3" ht="13.5" x14ac:dyDescent="0.25">
      <c r="B268" s="31"/>
      <c r="C268" s="31"/>
    </row>
    <row r="269" spans="2:3" ht="13.5" x14ac:dyDescent="0.25">
      <c r="B269" s="31"/>
      <c r="C269" s="31"/>
    </row>
    <row r="270" spans="2:3" ht="13.5" x14ac:dyDescent="0.25">
      <c r="B270" s="31"/>
      <c r="C270" s="31"/>
    </row>
    <row r="271" spans="2:3" ht="13.5" x14ac:dyDescent="0.25">
      <c r="B271" s="31"/>
      <c r="C271" s="31"/>
    </row>
    <row r="272" spans="2:3" ht="13.5" x14ac:dyDescent="0.25">
      <c r="B272" s="31"/>
      <c r="C272" s="31"/>
    </row>
    <row r="273" spans="2:3" ht="13.5" x14ac:dyDescent="0.25">
      <c r="B273" s="31"/>
      <c r="C273" s="31"/>
    </row>
    <row r="274" spans="2:3" ht="13.5" x14ac:dyDescent="0.25">
      <c r="B274" s="31"/>
      <c r="C274" s="31"/>
    </row>
    <row r="275" spans="2:3" ht="13.5" x14ac:dyDescent="0.25">
      <c r="B275" s="31"/>
      <c r="C275" s="31"/>
    </row>
    <row r="276" spans="2:3" ht="13.5" x14ac:dyDescent="0.25">
      <c r="B276" s="31"/>
      <c r="C276" s="31"/>
    </row>
    <row r="277" spans="2:3" ht="13.5" x14ac:dyDescent="0.25">
      <c r="B277" s="31"/>
      <c r="C277" s="31"/>
    </row>
    <row r="278" spans="2:3" ht="13.5" x14ac:dyDescent="0.25">
      <c r="B278" s="31"/>
      <c r="C278" s="31"/>
    </row>
    <row r="279" spans="2:3" ht="13.5" x14ac:dyDescent="0.25">
      <c r="B279" s="31"/>
      <c r="C279" s="31"/>
    </row>
    <row r="280" spans="2:3" ht="13.5" x14ac:dyDescent="0.25">
      <c r="B280" s="31"/>
      <c r="C280" s="31"/>
    </row>
    <row r="281" spans="2:3" ht="13.5" x14ac:dyDescent="0.25">
      <c r="B281" s="31"/>
      <c r="C281" s="31"/>
    </row>
    <row r="282" spans="2:3" ht="13.5" x14ac:dyDescent="0.25">
      <c r="B282" s="31"/>
      <c r="C282" s="31"/>
    </row>
    <row r="283" spans="2:3" ht="13.5" x14ac:dyDescent="0.25">
      <c r="B283" s="31"/>
      <c r="C283" s="31"/>
    </row>
    <row r="284" spans="2:3" ht="13.5" x14ac:dyDescent="0.25">
      <c r="B284" s="31"/>
      <c r="C284" s="31"/>
    </row>
    <row r="285" spans="2:3" ht="13.5" x14ac:dyDescent="0.25">
      <c r="B285" s="31"/>
      <c r="C285" s="31"/>
    </row>
    <row r="286" spans="2:3" ht="13.5" x14ac:dyDescent="0.25">
      <c r="B286" s="31"/>
      <c r="C286" s="31"/>
    </row>
    <row r="287" spans="2:3" ht="13.5" x14ac:dyDescent="0.25">
      <c r="B287" s="31"/>
      <c r="C287" s="31"/>
    </row>
    <row r="288" spans="2:3" ht="13.5" x14ac:dyDescent="0.25">
      <c r="B288" s="31"/>
      <c r="C288" s="31"/>
    </row>
    <row r="289" spans="2:3" ht="13.5" x14ac:dyDescent="0.25">
      <c r="B289" s="31"/>
      <c r="C289" s="31"/>
    </row>
    <row r="290" spans="2:3" ht="13.5" x14ac:dyDescent="0.25">
      <c r="B290" s="31"/>
      <c r="C290" s="31"/>
    </row>
    <row r="291" spans="2:3" ht="13.5" x14ac:dyDescent="0.25">
      <c r="B291" s="31"/>
      <c r="C291" s="31"/>
    </row>
    <row r="292" spans="2:3" ht="13.5" x14ac:dyDescent="0.25">
      <c r="B292" s="31"/>
      <c r="C292" s="31"/>
    </row>
    <row r="293" spans="2:3" ht="13.5" x14ac:dyDescent="0.25">
      <c r="B293" s="31"/>
      <c r="C293" s="31"/>
    </row>
    <row r="294" spans="2:3" ht="13.5" x14ac:dyDescent="0.25">
      <c r="B294" s="31"/>
      <c r="C294" s="31"/>
    </row>
    <row r="295" spans="2:3" ht="13.5" x14ac:dyDescent="0.25">
      <c r="B295" s="31"/>
      <c r="C295" s="31"/>
    </row>
    <row r="296" spans="2:3" ht="13.5" x14ac:dyDescent="0.25">
      <c r="B296" s="31"/>
      <c r="C296" s="31"/>
    </row>
    <row r="297" spans="2:3" ht="13.5" x14ac:dyDescent="0.25">
      <c r="B297" s="31"/>
      <c r="C297" s="31"/>
    </row>
    <row r="298" spans="2:3" ht="13.5" x14ac:dyDescent="0.25">
      <c r="B298" s="31"/>
      <c r="C298" s="31"/>
    </row>
    <row r="299" spans="2:3" ht="13.5" x14ac:dyDescent="0.25">
      <c r="B299" s="31"/>
      <c r="C299" s="31"/>
    </row>
    <row r="300" spans="2:3" ht="13.5" x14ac:dyDescent="0.25">
      <c r="B300" s="31"/>
      <c r="C300" s="31"/>
    </row>
    <row r="301" spans="2:3" ht="13.5" x14ac:dyDescent="0.25">
      <c r="B301" s="31"/>
      <c r="C301" s="31"/>
    </row>
    <row r="302" spans="2:3" ht="13.5" x14ac:dyDescent="0.25">
      <c r="B302" s="31"/>
      <c r="C302" s="31"/>
    </row>
    <row r="303" spans="2:3" ht="13.5" x14ac:dyDescent="0.25">
      <c r="B303" s="31"/>
      <c r="C303" s="31"/>
    </row>
    <row r="304" spans="2:3" ht="13.5" x14ac:dyDescent="0.25">
      <c r="B304" s="31"/>
      <c r="C304" s="31"/>
    </row>
    <row r="305" spans="2:3" ht="13.5" x14ac:dyDescent="0.25">
      <c r="B305" s="31"/>
      <c r="C305" s="31"/>
    </row>
    <row r="306" spans="2:3" ht="13.5" x14ac:dyDescent="0.25">
      <c r="B306" s="31"/>
      <c r="C306" s="31"/>
    </row>
    <row r="307" spans="2:3" ht="13.5" x14ac:dyDescent="0.25">
      <c r="B307" s="31"/>
      <c r="C307" s="31"/>
    </row>
    <row r="308" spans="2:3" ht="13.5" x14ac:dyDescent="0.25">
      <c r="B308" s="31"/>
      <c r="C308" s="31"/>
    </row>
    <row r="309" spans="2:3" ht="13.5" x14ac:dyDescent="0.25">
      <c r="B309" s="31"/>
      <c r="C309" s="31"/>
    </row>
    <row r="310" spans="2:3" ht="13.5" x14ac:dyDescent="0.25">
      <c r="B310" s="31"/>
      <c r="C310" s="31"/>
    </row>
    <row r="311" spans="2:3" ht="13.5" x14ac:dyDescent="0.25">
      <c r="B311" s="31"/>
      <c r="C311" s="31"/>
    </row>
    <row r="312" spans="2:3" ht="13.5" x14ac:dyDescent="0.25">
      <c r="B312" s="31"/>
      <c r="C312" s="31"/>
    </row>
    <row r="313" spans="2:3" ht="13.5" x14ac:dyDescent="0.25">
      <c r="B313" s="31"/>
      <c r="C313" s="31"/>
    </row>
    <row r="314" spans="2:3" ht="13.5" x14ac:dyDescent="0.25">
      <c r="B314" s="31"/>
      <c r="C314" s="31"/>
    </row>
    <row r="315" spans="2:3" ht="13.5" x14ac:dyDescent="0.25">
      <c r="B315" s="31"/>
      <c r="C315" s="31"/>
    </row>
    <row r="316" spans="2:3" ht="13.5" x14ac:dyDescent="0.25">
      <c r="B316" s="31"/>
      <c r="C316" s="31"/>
    </row>
    <row r="317" spans="2:3" ht="13.5" x14ac:dyDescent="0.25">
      <c r="B317" s="31"/>
      <c r="C317" s="31"/>
    </row>
    <row r="318" spans="2:3" ht="13.5" x14ac:dyDescent="0.25">
      <c r="B318" s="31"/>
      <c r="C318" s="31"/>
    </row>
    <row r="319" spans="2:3" ht="13.5" x14ac:dyDescent="0.25">
      <c r="B319" s="31"/>
      <c r="C319" s="31"/>
    </row>
    <row r="320" spans="2:3" ht="13.5" x14ac:dyDescent="0.25">
      <c r="B320" s="31"/>
      <c r="C320" s="31"/>
    </row>
    <row r="321" spans="2:3" ht="13.5" x14ac:dyDescent="0.25">
      <c r="B321" s="31"/>
      <c r="C321" s="31"/>
    </row>
    <row r="322" spans="2:3" ht="13.5" x14ac:dyDescent="0.25">
      <c r="B322" s="31"/>
      <c r="C322" s="31"/>
    </row>
    <row r="323" spans="2:3" ht="13.5" x14ac:dyDescent="0.25">
      <c r="B323" s="31"/>
      <c r="C323" s="31"/>
    </row>
    <row r="324" spans="2:3" ht="13.5" x14ac:dyDescent="0.25">
      <c r="B324" s="31"/>
      <c r="C324" s="31"/>
    </row>
    <row r="325" spans="2:3" ht="13.5" x14ac:dyDescent="0.25">
      <c r="B325" s="31"/>
      <c r="C325" s="31"/>
    </row>
    <row r="326" spans="2:3" ht="13.5" x14ac:dyDescent="0.25">
      <c r="B326" s="31"/>
      <c r="C326" s="31"/>
    </row>
    <row r="327" spans="2:3" ht="13.5" x14ac:dyDescent="0.25">
      <c r="B327" s="31"/>
      <c r="C327" s="31"/>
    </row>
    <row r="328" spans="2:3" ht="13.5" x14ac:dyDescent="0.25">
      <c r="B328" s="31"/>
      <c r="C328" s="31"/>
    </row>
    <row r="329" spans="2:3" ht="13.5" x14ac:dyDescent="0.25">
      <c r="B329" s="31"/>
      <c r="C329" s="31"/>
    </row>
    <row r="330" spans="2:3" ht="13.5" x14ac:dyDescent="0.25">
      <c r="B330" s="31"/>
      <c r="C330" s="31"/>
    </row>
    <row r="331" spans="2:3" ht="13.5" x14ac:dyDescent="0.25">
      <c r="B331" s="31"/>
      <c r="C331" s="31"/>
    </row>
    <row r="332" spans="2:3" ht="13.5" x14ac:dyDescent="0.25">
      <c r="B332" s="31"/>
      <c r="C332" s="31"/>
    </row>
    <row r="333" spans="2:3" ht="13.5" x14ac:dyDescent="0.25">
      <c r="B333" s="31"/>
      <c r="C333" s="31"/>
    </row>
    <row r="334" spans="2:3" ht="13.5" x14ac:dyDescent="0.25">
      <c r="B334" s="31"/>
      <c r="C334" s="31"/>
    </row>
    <row r="335" spans="2:3" ht="13.5" x14ac:dyDescent="0.25">
      <c r="B335" s="31"/>
      <c r="C335" s="31"/>
    </row>
    <row r="336" spans="2:3" ht="13.5" x14ac:dyDescent="0.25">
      <c r="B336" s="31"/>
      <c r="C336" s="31"/>
    </row>
    <row r="337" spans="2:3" ht="13.5" x14ac:dyDescent="0.25">
      <c r="B337" s="31"/>
      <c r="C337" s="31"/>
    </row>
    <row r="338" spans="2:3" ht="13.5" x14ac:dyDescent="0.25">
      <c r="B338" s="31"/>
      <c r="C338" s="31"/>
    </row>
    <row r="339" spans="2:3" ht="13.5" x14ac:dyDescent="0.25">
      <c r="B339" s="31"/>
      <c r="C339" s="31"/>
    </row>
    <row r="340" spans="2:3" ht="13.5" x14ac:dyDescent="0.25">
      <c r="B340" s="31"/>
      <c r="C340" s="31"/>
    </row>
    <row r="341" spans="2:3" ht="13.5" x14ac:dyDescent="0.25">
      <c r="B341" s="31"/>
      <c r="C341" s="31"/>
    </row>
    <row r="342" spans="2:3" ht="13.5" x14ac:dyDescent="0.25">
      <c r="B342" s="31"/>
      <c r="C342" s="31"/>
    </row>
    <row r="343" spans="2:3" ht="13.5" x14ac:dyDescent="0.25">
      <c r="B343" s="31"/>
      <c r="C343" s="31"/>
    </row>
    <row r="344" spans="2:3" ht="13.5" x14ac:dyDescent="0.25">
      <c r="B344" s="31"/>
      <c r="C344" s="31"/>
    </row>
    <row r="345" spans="2:3" ht="13.5" x14ac:dyDescent="0.25">
      <c r="B345" s="31"/>
      <c r="C345" s="31"/>
    </row>
    <row r="346" spans="2:3" ht="13.5" x14ac:dyDescent="0.25">
      <c r="B346" s="31"/>
      <c r="C346" s="31"/>
    </row>
    <row r="347" spans="2:3" ht="13.5" x14ac:dyDescent="0.25">
      <c r="B347" s="31"/>
      <c r="C347" s="31"/>
    </row>
    <row r="348" spans="2:3" ht="13.5" x14ac:dyDescent="0.25">
      <c r="B348" s="31"/>
      <c r="C348" s="31"/>
    </row>
    <row r="349" spans="2:3" ht="13.5" x14ac:dyDescent="0.25">
      <c r="B349" s="31"/>
      <c r="C349" s="31"/>
    </row>
    <row r="350" spans="2:3" ht="13.5" x14ac:dyDescent="0.25">
      <c r="B350" s="31"/>
      <c r="C350" s="31"/>
    </row>
    <row r="351" spans="2:3" ht="13.5" x14ac:dyDescent="0.25">
      <c r="B351" s="31"/>
      <c r="C351" s="31"/>
    </row>
    <row r="352" spans="2:3" ht="13.5" x14ac:dyDescent="0.25">
      <c r="B352" s="31"/>
      <c r="C352" s="31"/>
    </row>
    <row r="353" spans="2:3" ht="13.5" x14ac:dyDescent="0.25">
      <c r="B353" s="31"/>
      <c r="C353" s="31"/>
    </row>
    <row r="354" spans="2:3" ht="13.5" x14ac:dyDescent="0.25">
      <c r="B354" s="31"/>
      <c r="C354" s="31"/>
    </row>
    <row r="355" spans="2:3" ht="13.5" x14ac:dyDescent="0.25">
      <c r="B355" s="31"/>
      <c r="C355" s="31"/>
    </row>
    <row r="356" spans="2:3" ht="13.5" x14ac:dyDescent="0.25">
      <c r="B356" s="31"/>
      <c r="C356" s="31"/>
    </row>
    <row r="357" spans="2:3" ht="13.5" x14ac:dyDescent="0.25">
      <c r="B357" s="31"/>
      <c r="C357" s="31"/>
    </row>
    <row r="358" spans="2:3" ht="13.5" x14ac:dyDescent="0.25">
      <c r="B358" s="31"/>
      <c r="C358" s="31"/>
    </row>
    <row r="359" spans="2:3" ht="13.5" x14ac:dyDescent="0.25">
      <c r="B359" s="31"/>
      <c r="C359" s="31"/>
    </row>
    <row r="360" spans="2:3" ht="13.5" x14ac:dyDescent="0.25">
      <c r="B360" s="31"/>
      <c r="C360" s="31"/>
    </row>
    <row r="361" spans="2:3" ht="13.5" x14ac:dyDescent="0.25">
      <c r="B361" s="31"/>
      <c r="C361" s="31"/>
    </row>
    <row r="362" spans="2:3" ht="13.5" x14ac:dyDescent="0.25">
      <c r="B362" s="31"/>
      <c r="C362" s="31"/>
    </row>
    <row r="363" spans="2:3" ht="13.5" x14ac:dyDescent="0.25">
      <c r="B363" s="31"/>
      <c r="C363" s="31"/>
    </row>
    <row r="364" spans="2:3" ht="13.5" x14ac:dyDescent="0.25">
      <c r="B364" s="31"/>
      <c r="C364" s="31"/>
    </row>
    <row r="365" spans="2:3" ht="13.5" x14ac:dyDescent="0.25">
      <c r="B365" s="31"/>
      <c r="C365" s="31"/>
    </row>
    <row r="366" spans="2:3" ht="13.5" x14ac:dyDescent="0.25">
      <c r="B366" s="31"/>
      <c r="C366" s="31"/>
    </row>
    <row r="367" spans="2:3" ht="13.5" x14ac:dyDescent="0.25">
      <c r="B367" s="31"/>
      <c r="C367" s="31"/>
    </row>
    <row r="368" spans="2:3" ht="13.5" x14ac:dyDescent="0.25">
      <c r="B368" s="31"/>
      <c r="C368" s="31"/>
    </row>
    <row r="369" spans="2:3" ht="13.5" x14ac:dyDescent="0.25">
      <c r="B369" s="31"/>
      <c r="C369" s="31"/>
    </row>
    <row r="370" spans="2:3" ht="13.5" x14ac:dyDescent="0.25">
      <c r="B370" s="31"/>
      <c r="C370" s="31"/>
    </row>
    <row r="371" spans="2:3" ht="13.5" x14ac:dyDescent="0.25">
      <c r="B371" s="31"/>
      <c r="C371" s="31"/>
    </row>
    <row r="372" spans="2:3" ht="13.5" x14ac:dyDescent="0.25">
      <c r="B372" s="31"/>
      <c r="C372" s="31"/>
    </row>
    <row r="373" spans="2:3" ht="13.5" x14ac:dyDescent="0.25">
      <c r="B373" s="31"/>
      <c r="C373" s="31"/>
    </row>
    <row r="374" spans="2:3" ht="13.5" x14ac:dyDescent="0.25">
      <c r="B374" s="31"/>
      <c r="C374" s="31"/>
    </row>
    <row r="375" spans="2:3" ht="13.5" x14ac:dyDescent="0.25">
      <c r="B375" s="31"/>
      <c r="C375" s="31"/>
    </row>
    <row r="376" spans="2:3" ht="13.5" x14ac:dyDescent="0.25">
      <c r="B376" s="31"/>
      <c r="C376" s="31"/>
    </row>
    <row r="377" spans="2:3" ht="13.5" x14ac:dyDescent="0.25">
      <c r="B377" s="31"/>
      <c r="C377" s="31"/>
    </row>
    <row r="378" spans="2:3" ht="13.5" x14ac:dyDescent="0.25">
      <c r="B378" s="31"/>
      <c r="C378" s="31"/>
    </row>
    <row r="379" spans="2:3" ht="13.5" x14ac:dyDescent="0.25">
      <c r="B379" s="31"/>
      <c r="C379" s="31"/>
    </row>
    <row r="380" spans="2:3" ht="13.5" x14ac:dyDescent="0.25">
      <c r="B380" s="31"/>
      <c r="C380" s="31"/>
    </row>
    <row r="381" spans="2:3" ht="13.5" x14ac:dyDescent="0.25">
      <c r="B381" s="31"/>
      <c r="C381" s="31"/>
    </row>
    <row r="382" spans="2:3" ht="13.5" x14ac:dyDescent="0.25">
      <c r="B382" s="31"/>
      <c r="C382" s="31"/>
    </row>
    <row r="383" spans="2:3" ht="13.5" x14ac:dyDescent="0.25">
      <c r="B383" s="31"/>
      <c r="C383" s="31"/>
    </row>
    <row r="384" spans="2:3" ht="13.5" x14ac:dyDescent="0.25">
      <c r="B384" s="31"/>
      <c r="C384" s="31"/>
    </row>
    <row r="385" spans="2:3" ht="13.5" x14ac:dyDescent="0.25">
      <c r="B385" s="31"/>
      <c r="C385" s="31"/>
    </row>
    <row r="386" spans="2:3" ht="13.5" x14ac:dyDescent="0.25">
      <c r="B386" s="31"/>
      <c r="C386" s="31"/>
    </row>
    <row r="387" spans="2:3" ht="13.5" x14ac:dyDescent="0.25">
      <c r="B387" s="31"/>
      <c r="C387" s="31"/>
    </row>
    <row r="388" spans="2:3" ht="13.5" x14ac:dyDescent="0.25">
      <c r="B388" s="31"/>
      <c r="C388" s="31"/>
    </row>
    <row r="389" spans="2:3" ht="13.5" x14ac:dyDescent="0.25">
      <c r="B389" s="31"/>
      <c r="C389" s="31"/>
    </row>
    <row r="390" spans="2:3" ht="13.5" x14ac:dyDescent="0.25">
      <c r="B390" s="31"/>
      <c r="C390" s="31"/>
    </row>
    <row r="391" spans="2:3" ht="13.5" x14ac:dyDescent="0.25">
      <c r="B391" s="31"/>
      <c r="C391" s="31"/>
    </row>
    <row r="392" spans="2:3" ht="13.5" x14ac:dyDescent="0.25">
      <c r="B392" s="31"/>
      <c r="C392" s="31"/>
    </row>
    <row r="393" spans="2:3" ht="13.5" x14ac:dyDescent="0.25">
      <c r="B393" s="31"/>
      <c r="C393" s="31"/>
    </row>
    <row r="394" spans="2:3" ht="13.5" x14ac:dyDescent="0.25">
      <c r="B394" s="31"/>
      <c r="C394" s="31"/>
    </row>
    <row r="395" spans="2:3" ht="13.5" x14ac:dyDescent="0.25">
      <c r="B395" s="31"/>
      <c r="C395" s="31"/>
    </row>
    <row r="396" spans="2:3" ht="13.5" x14ac:dyDescent="0.25">
      <c r="B396" s="31"/>
      <c r="C396" s="31"/>
    </row>
    <row r="397" spans="2:3" ht="13.5" x14ac:dyDescent="0.25">
      <c r="B397" s="31"/>
      <c r="C397" s="31"/>
    </row>
    <row r="398" spans="2:3" ht="13.5" x14ac:dyDescent="0.25">
      <c r="B398" s="31"/>
      <c r="C398" s="31"/>
    </row>
    <row r="399" spans="2:3" ht="13.5" x14ac:dyDescent="0.25">
      <c r="B399" s="31"/>
      <c r="C399" s="31"/>
    </row>
    <row r="400" spans="2:3" ht="13.5" x14ac:dyDescent="0.25">
      <c r="B400" s="31"/>
      <c r="C400" s="31"/>
    </row>
    <row r="401" spans="2:3" ht="13.5" x14ac:dyDescent="0.25">
      <c r="B401" s="31"/>
      <c r="C401" s="31"/>
    </row>
    <row r="402" spans="2:3" ht="13.5" x14ac:dyDescent="0.25">
      <c r="B402" s="31"/>
      <c r="C402" s="31"/>
    </row>
    <row r="403" spans="2:3" ht="13.5" x14ac:dyDescent="0.25">
      <c r="B403" s="31"/>
      <c r="C403" s="31"/>
    </row>
    <row r="404" spans="2:3" ht="13.5" x14ac:dyDescent="0.25">
      <c r="B404" s="31"/>
      <c r="C404" s="31"/>
    </row>
    <row r="405" spans="2:3" ht="13.5" x14ac:dyDescent="0.25">
      <c r="B405" s="31"/>
      <c r="C405" s="31"/>
    </row>
    <row r="406" spans="2:3" ht="13.5" x14ac:dyDescent="0.25">
      <c r="B406" s="31"/>
      <c r="C406" s="31"/>
    </row>
    <row r="407" spans="2:3" ht="13.5" x14ac:dyDescent="0.25">
      <c r="B407" s="31"/>
      <c r="C407" s="31"/>
    </row>
    <row r="408" spans="2:3" ht="13.5" x14ac:dyDescent="0.25">
      <c r="B408" s="31"/>
      <c r="C408" s="31"/>
    </row>
    <row r="409" spans="2:3" ht="13.5" x14ac:dyDescent="0.25">
      <c r="B409" s="31"/>
      <c r="C409" s="31"/>
    </row>
    <row r="410" spans="2:3" ht="13.5" x14ac:dyDescent="0.25">
      <c r="B410" s="31"/>
      <c r="C410" s="31"/>
    </row>
    <row r="411" spans="2:3" ht="13.5" x14ac:dyDescent="0.25">
      <c r="B411" s="31"/>
      <c r="C411" s="31"/>
    </row>
    <row r="412" spans="2:3" ht="13.5" x14ac:dyDescent="0.25">
      <c r="B412" s="31"/>
      <c r="C412" s="31"/>
    </row>
    <row r="413" spans="2:3" ht="13.5" x14ac:dyDescent="0.25">
      <c r="B413" s="31"/>
      <c r="C413" s="31"/>
    </row>
    <row r="414" spans="2:3" ht="13.5" x14ac:dyDescent="0.25">
      <c r="B414" s="31"/>
      <c r="C414" s="31"/>
    </row>
    <row r="415" spans="2:3" ht="13.5" x14ac:dyDescent="0.25">
      <c r="B415" s="31"/>
      <c r="C415" s="31"/>
    </row>
    <row r="416" spans="2:3" ht="13.5" x14ac:dyDescent="0.25">
      <c r="B416" s="31"/>
      <c r="C416" s="31"/>
    </row>
    <row r="417" spans="2:3" ht="13.5" x14ac:dyDescent="0.25">
      <c r="B417" s="31"/>
      <c r="C417" s="31"/>
    </row>
    <row r="418" spans="2:3" ht="13.5" x14ac:dyDescent="0.25">
      <c r="B418" s="31"/>
      <c r="C418" s="31"/>
    </row>
    <row r="419" spans="2:3" ht="13.5" x14ac:dyDescent="0.25">
      <c r="B419" s="31"/>
      <c r="C419" s="31"/>
    </row>
    <row r="420" spans="2:3" ht="13.5" x14ac:dyDescent="0.25">
      <c r="B420" s="31"/>
      <c r="C420" s="31"/>
    </row>
    <row r="421" spans="2:3" ht="13.5" x14ac:dyDescent="0.25">
      <c r="B421" s="31"/>
      <c r="C421" s="31"/>
    </row>
    <row r="422" spans="2:3" ht="13.5" x14ac:dyDescent="0.25">
      <c r="B422" s="31"/>
      <c r="C422" s="31"/>
    </row>
    <row r="423" spans="2:3" ht="13.5" x14ac:dyDescent="0.25">
      <c r="B423" s="31"/>
      <c r="C423" s="31"/>
    </row>
    <row r="424" spans="2:3" ht="13.5" x14ac:dyDescent="0.25">
      <c r="B424" s="31"/>
      <c r="C424" s="31"/>
    </row>
    <row r="425" spans="2:3" ht="13.5" x14ac:dyDescent="0.25">
      <c r="B425" s="31"/>
      <c r="C425" s="31"/>
    </row>
    <row r="426" spans="2:3" ht="13.5" x14ac:dyDescent="0.25">
      <c r="B426" s="31"/>
      <c r="C426" s="31"/>
    </row>
    <row r="427" spans="2:3" ht="13.5" x14ac:dyDescent="0.25">
      <c r="B427" s="31"/>
      <c r="C427" s="31"/>
    </row>
    <row r="428" spans="2:3" ht="13.5" x14ac:dyDescent="0.25">
      <c r="B428" s="31"/>
      <c r="C428" s="31"/>
    </row>
    <row r="429" spans="2:3" ht="13.5" x14ac:dyDescent="0.25">
      <c r="B429" s="31"/>
      <c r="C429" s="31"/>
    </row>
    <row r="430" spans="2:3" ht="13.5" x14ac:dyDescent="0.25">
      <c r="B430" s="31"/>
      <c r="C430" s="31"/>
    </row>
    <row r="431" spans="2:3" ht="13.5" x14ac:dyDescent="0.25">
      <c r="B431" s="31"/>
      <c r="C431" s="31"/>
    </row>
    <row r="432" spans="2:3" ht="13.5" x14ac:dyDescent="0.25">
      <c r="B432" s="31"/>
      <c r="C432" s="31"/>
    </row>
    <row r="433" spans="2:3" ht="13.5" x14ac:dyDescent="0.25">
      <c r="B433" s="31"/>
      <c r="C433" s="31"/>
    </row>
    <row r="434" spans="2:3" ht="13.5" x14ac:dyDescent="0.25">
      <c r="B434" s="31"/>
      <c r="C434" s="31"/>
    </row>
    <row r="435" spans="2:3" ht="13.5" x14ac:dyDescent="0.25">
      <c r="B435" s="31"/>
      <c r="C435" s="31"/>
    </row>
    <row r="436" spans="2:3" ht="13.5" x14ac:dyDescent="0.25">
      <c r="B436" s="31"/>
      <c r="C436" s="31"/>
    </row>
    <row r="437" spans="2:3" ht="13.5" x14ac:dyDescent="0.25">
      <c r="B437" s="31"/>
      <c r="C437" s="31"/>
    </row>
    <row r="438" spans="2:3" ht="13.5" x14ac:dyDescent="0.25">
      <c r="B438" s="31"/>
      <c r="C438" s="31"/>
    </row>
    <row r="439" spans="2:3" ht="13.5" x14ac:dyDescent="0.25">
      <c r="B439" s="31"/>
      <c r="C439" s="31"/>
    </row>
    <row r="440" spans="2:3" ht="13.5" x14ac:dyDescent="0.25">
      <c r="B440" s="31"/>
      <c r="C440" s="31"/>
    </row>
    <row r="441" spans="2:3" ht="13.5" x14ac:dyDescent="0.25">
      <c r="B441" s="31"/>
      <c r="C441" s="31"/>
    </row>
    <row r="442" spans="2:3" ht="13.5" x14ac:dyDescent="0.25">
      <c r="B442" s="31"/>
      <c r="C442" s="31"/>
    </row>
    <row r="443" spans="2:3" ht="13.5" x14ac:dyDescent="0.25">
      <c r="B443" s="31"/>
      <c r="C443" s="31"/>
    </row>
    <row r="444" spans="2:3" ht="13.5" x14ac:dyDescent="0.25">
      <c r="B444" s="31"/>
      <c r="C444" s="31"/>
    </row>
    <row r="445" spans="2:3" ht="13.5" x14ac:dyDescent="0.25">
      <c r="B445" s="31"/>
      <c r="C445" s="31"/>
    </row>
    <row r="446" spans="2:3" ht="13.5" x14ac:dyDescent="0.25">
      <c r="B446" s="31"/>
      <c r="C446" s="31"/>
    </row>
    <row r="447" spans="2:3" ht="13.5" x14ac:dyDescent="0.25">
      <c r="B447" s="31"/>
      <c r="C447" s="31"/>
    </row>
    <row r="448" spans="2:3" ht="13.5" x14ac:dyDescent="0.25">
      <c r="B448" s="31"/>
      <c r="C448" s="31"/>
    </row>
    <row r="449" spans="2:3" ht="13.5" x14ac:dyDescent="0.25">
      <c r="B449" s="31"/>
      <c r="C449" s="31"/>
    </row>
    <row r="450" spans="2:3" ht="13.5" x14ac:dyDescent="0.25">
      <c r="B450" s="31"/>
      <c r="C450" s="31"/>
    </row>
    <row r="451" spans="2:3" ht="13.5" x14ac:dyDescent="0.25">
      <c r="B451" s="31"/>
      <c r="C451" s="31"/>
    </row>
    <row r="452" spans="2:3" ht="13.5" x14ac:dyDescent="0.25">
      <c r="B452" s="31"/>
      <c r="C452" s="31"/>
    </row>
    <row r="453" spans="2:3" ht="13.5" x14ac:dyDescent="0.25">
      <c r="B453" s="31"/>
      <c r="C453" s="31"/>
    </row>
    <row r="454" spans="2:3" ht="13.5" x14ac:dyDescent="0.25">
      <c r="B454" s="31"/>
      <c r="C454" s="31"/>
    </row>
    <row r="455" spans="2:3" ht="13.5" x14ac:dyDescent="0.25">
      <c r="B455" s="31"/>
      <c r="C455" s="31"/>
    </row>
    <row r="456" spans="2:3" ht="13.5" x14ac:dyDescent="0.25">
      <c r="B456" s="31"/>
      <c r="C456" s="31"/>
    </row>
    <row r="457" spans="2:3" ht="13.5" x14ac:dyDescent="0.25">
      <c r="B457" s="31"/>
      <c r="C457" s="31"/>
    </row>
    <row r="458" spans="2:3" ht="13.5" x14ac:dyDescent="0.25">
      <c r="B458" s="31"/>
      <c r="C458" s="31"/>
    </row>
    <row r="459" spans="2:3" ht="13.5" x14ac:dyDescent="0.25">
      <c r="B459" s="31"/>
      <c r="C459" s="31"/>
    </row>
    <row r="460" spans="2:3" ht="13.5" x14ac:dyDescent="0.25">
      <c r="B460" s="31"/>
      <c r="C460" s="31"/>
    </row>
    <row r="461" spans="2:3" ht="13.5" x14ac:dyDescent="0.25">
      <c r="B461" s="31"/>
      <c r="C461" s="31"/>
    </row>
    <row r="462" spans="2:3" ht="13.5" x14ac:dyDescent="0.25">
      <c r="B462" s="31"/>
      <c r="C462" s="31"/>
    </row>
    <row r="463" spans="2:3" ht="13.5" x14ac:dyDescent="0.25">
      <c r="B463" s="31"/>
      <c r="C463" s="31"/>
    </row>
    <row r="464" spans="2:3" ht="13.5" x14ac:dyDescent="0.25">
      <c r="B464" s="31"/>
      <c r="C464" s="31"/>
    </row>
    <row r="465" spans="2:3" ht="13.5" x14ac:dyDescent="0.25">
      <c r="B465" s="31"/>
      <c r="C465" s="31"/>
    </row>
    <row r="466" spans="2:3" ht="13.5" x14ac:dyDescent="0.25">
      <c r="B466" s="31"/>
      <c r="C466" s="31"/>
    </row>
    <row r="467" spans="2:3" ht="13.5" x14ac:dyDescent="0.25">
      <c r="B467" s="31"/>
      <c r="C467" s="31"/>
    </row>
    <row r="468" spans="2:3" ht="13.5" x14ac:dyDescent="0.25">
      <c r="B468" s="31"/>
      <c r="C468" s="31"/>
    </row>
    <row r="469" spans="2:3" ht="13.5" x14ac:dyDescent="0.25">
      <c r="B469" s="31"/>
      <c r="C469" s="31"/>
    </row>
    <row r="470" spans="2:3" ht="13.5" x14ac:dyDescent="0.25">
      <c r="B470" s="31"/>
      <c r="C470" s="31"/>
    </row>
    <row r="471" spans="2:3" ht="13.5" x14ac:dyDescent="0.25">
      <c r="B471" s="31"/>
      <c r="C471" s="31"/>
    </row>
    <row r="472" spans="2:3" ht="13.5" x14ac:dyDescent="0.25">
      <c r="B472" s="31"/>
      <c r="C472" s="31"/>
    </row>
    <row r="473" spans="2:3" ht="13.5" x14ac:dyDescent="0.25">
      <c r="B473" s="31"/>
      <c r="C473" s="31"/>
    </row>
    <row r="474" spans="2:3" ht="13.5" x14ac:dyDescent="0.25">
      <c r="B474" s="31"/>
      <c r="C474" s="31"/>
    </row>
    <row r="475" spans="2:3" ht="13.5" x14ac:dyDescent="0.25">
      <c r="B475" s="31"/>
      <c r="C475" s="31"/>
    </row>
    <row r="476" spans="2:3" ht="13.5" x14ac:dyDescent="0.25">
      <c r="B476" s="31"/>
      <c r="C476" s="31"/>
    </row>
    <row r="477" spans="2:3" ht="13.5" x14ac:dyDescent="0.25">
      <c r="B477" s="31"/>
      <c r="C477" s="31"/>
    </row>
    <row r="478" spans="2:3" ht="13.5" x14ac:dyDescent="0.25">
      <c r="B478" s="31"/>
      <c r="C478" s="31"/>
    </row>
    <row r="479" spans="2:3" ht="13.5" x14ac:dyDescent="0.25">
      <c r="B479" s="31"/>
      <c r="C479" s="31"/>
    </row>
    <row r="480" spans="2:3" ht="13.5" x14ac:dyDescent="0.25">
      <c r="B480" s="31"/>
      <c r="C480" s="31"/>
    </row>
    <row r="481" spans="2:3" ht="13.5" x14ac:dyDescent="0.25">
      <c r="B481" s="31"/>
      <c r="C481" s="31"/>
    </row>
    <row r="482" spans="2:3" ht="13.5" x14ac:dyDescent="0.25">
      <c r="B482" s="31"/>
      <c r="C482" s="31"/>
    </row>
    <row r="483" spans="2:3" ht="13.5" x14ac:dyDescent="0.25">
      <c r="B483" s="31"/>
      <c r="C483" s="31"/>
    </row>
    <row r="484" spans="2:3" ht="13.5" x14ac:dyDescent="0.25">
      <c r="B484" s="31"/>
      <c r="C484" s="31"/>
    </row>
    <row r="485" spans="2:3" ht="13.5" x14ac:dyDescent="0.25">
      <c r="B485" s="31"/>
      <c r="C485" s="31"/>
    </row>
    <row r="486" spans="2:3" ht="13.5" x14ac:dyDescent="0.25">
      <c r="B486" s="31"/>
      <c r="C486" s="31"/>
    </row>
    <row r="487" spans="2:3" ht="13.5" x14ac:dyDescent="0.25">
      <c r="B487" s="31"/>
      <c r="C487" s="31"/>
    </row>
    <row r="488" spans="2:3" ht="13.5" x14ac:dyDescent="0.25">
      <c r="B488" s="31"/>
      <c r="C488" s="31"/>
    </row>
    <row r="489" spans="2:3" ht="13.5" x14ac:dyDescent="0.25">
      <c r="B489" s="31"/>
      <c r="C489" s="31"/>
    </row>
    <row r="490" spans="2:3" ht="13.5" x14ac:dyDescent="0.25">
      <c r="B490" s="31"/>
      <c r="C490" s="31"/>
    </row>
    <row r="491" spans="2:3" ht="13.5" x14ac:dyDescent="0.25">
      <c r="B491" s="31"/>
      <c r="C491" s="31"/>
    </row>
    <row r="492" spans="2:3" ht="13.5" x14ac:dyDescent="0.25">
      <c r="B492" s="31"/>
      <c r="C492" s="31"/>
    </row>
    <row r="493" spans="2:3" ht="13.5" x14ac:dyDescent="0.25">
      <c r="B493" s="31"/>
      <c r="C493" s="31"/>
    </row>
    <row r="494" spans="2:3" ht="13.5" x14ac:dyDescent="0.25">
      <c r="B494" s="31"/>
      <c r="C494" s="31"/>
    </row>
    <row r="495" spans="2:3" ht="13.5" x14ac:dyDescent="0.25">
      <c r="B495" s="31"/>
      <c r="C495" s="31"/>
    </row>
    <row r="496" spans="2:3" ht="13.5" x14ac:dyDescent="0.25">
      <c r="B496" s="31"/>
      <c r="C496" s="31"/>
    </row>
    <row r="497" spans="2:3" ht="13.5" x14ac:dyDescent="0.25">
      <c r="B497" s="31"/>
      <c r="C497" s="31"/>
    </row>
    <row r="498" spans="2:3" ht="13.5" x14ac:dyDescent="0.25">
      <c r="B498" s="31"/>
      <c r="C498" s="31"/>
    </row>
    <row r="499" spans="2:3" ht="13.5" x14ac:dyDescent="0.25">
      <c r="B499" s="31"/>
      <c r="C499" s="31"/>
    </row>
    <row r="500" spans="2:3" ht="13.5" x14ac:dyDescent="0.25">
      <c r="B500" s="31"/>
      <c r="C500" s="31"/>
    </row>
    <row r="501" spans="2:3" ht="13.5" x14ac:dyDescent="0.25">
      <c r="B501" s="31"/>
      <c r="C501" s="31"/>
    </row>
    <row r="502" spans="2:3" ht="13.5" x14ac:dyDescent="0.25">
      <c r="B502" s="31"/>
      <c r="C502" s="31"/>
    </row>
    <row r="503" spans="2:3" ht="13.5" x14ac:dyDescent="0.25">
      <c r="B503" s="31"/>
      <c r="C503" s="31"/>
    </row>
    <row r="504" spans="2:3" ht="13.5" x14ac:dyDescent="0.25">
      <c r="B504" s="31"/>
      <c r="C504" s="31"/>
    </row>
    <row r="505" spans="2:3" ht="13.5" x14ac:dyDescent="0.25">
      <c r="B505" s="31"/>
      <c r="C505" s="31"/>
    </row>
    <row r="506" spans="2:3" ht="13.5" x14ac:dyDescent="0.25">
      <c r="B506" s="31"/>
      <c r="C506" s="31"/>
    </row>
    <row r="507" spans="2:3" ht="13.5" x14ac:dyDescent="0.25">
      <c r="B507" s="31"/>
      <c r="C507" s="31"/>
    </row>
    <row r="508" spans="2:3" ht="13.5" x14ac:dyDescent="0.25">
      <c r="B508" s="31"/>
      <c r="C508" s="31"/>
    </row>
    <row r="509" spans="2:3" ht="13.5" x14ac:dyDescent="0.25">
      <c r="B509" s="31"/>
      <c r="C509" s="31"/>
    </row>
    <row r="510" spans="2:3" ht="13.5" x14ac:dyDescent="0.25">
      <c r="B510" s="31"/>
      <c r="C510" s="31"/>
    </row>
    <row r="511" spans="2:3" ht="13.5" x14ac:dyDescent="0.25">
      <c r="B511" s="31"/>
      <c r="C511" s="31"/>
    </row>
    <row r="512" spans="2:3" ht="13.5" x14ac:dyDescent="0.25">
      <c r="B512" s="31"/>
      <c r="C512" s="31"/>
    </row>
    <row r="513" spans="2:3" ht="13.5" x14ac:dyDescent="0.25">
      <c r="B513" s="31"/>
      <c r="C513" s="31"/>
    </row>
    <row r="514" spans="2:3" ht="13.5" x14ac:dyDescent="0.25">
      <c r="B514" s="31"/>
      <c r="C514" s="31"/>
    </row>
    <row r="515" spans="2:3" ht="13.5" x14ac:dyDescent="0.25">
      <c r="B515" s="31"/>
      <c r="C515" s="31"/>
    </row>
    <row r="516" spans="2:3" ht="13.5" x14ac:dyDescent="0.25">
      <c r="B516" s="31"/>
      <c r="C516" s="31"/>
    </row>
    <row r="517" spans="2:3" ht="13.5" x14ac:dyDescent="0.25">
      <c r="B517" s="31"/>
      <c r="C517" s="31"/>
    </row>
    <row r="518" spans="2:3" ht="13.5" x14ac:dyDescent="0.25">
      <c r="B518" s="31"/>
      <c r="C518" s="31"/>
    </row>
    <row r="519" spans="2:3" ht="13.5" x14ac:dyDescent="0.25">
      <c r="B519" s="31"/>
      <c r="C519" s="31"/>
    </row>
    <row r="520" spans="2:3" ht="13.5" x14ac:dyDescent="0.25">
      <c r="B520" s="31"/>
      <c r="C520" s="31"/>
    </row>
    <row r="521" spans="2:3" ht="13.5" x14ac:dyDescent="0.25">
      <c r="B521" s="31"/>
      <c r="C521" s="31"/>
    </row>
    <row r="522" spans="2:3" ht="13.5" x14ac:dyDescent="0.25">
      <c r="B522" s="31"/>
      <c r="C522" s="31"/>
    </row>
    <row r="523" spans="2:3" ht="13.5" x14ac:dyDescent="0.25">
      <c r="B523" s="31"/>
      <c r="C523" s="31"/>
    </row>
    <row r="524" spans="2:3" ht="13.5" x14ac:dyDescent="0.25">
      <c r="B524" s="31"/>
      <c r="C524" s="31"/>
    </row>
    <row r="525" spans="2:3" ht="13.5" x14ac:dyDescent="0.25">
      <c r="B525" s="31"/>
      <c r="C525" s="31"/>
    </row>
    <row r="526" spans="2:3" ht="13.5" x14ac:dyDescent="0.25">
      <c r="B526" s="31"/>
      <c r="C526" s="31"/>
    </row>
    <row r="527" spans="2:3" ht="13.5" x14ac:dyDescent="0.25">
      <c r="B527" s="31"/>
      <c r="C527" s="31"/>
    </row>
    <row r="528" spans="2:3" ht="13.5" x14ac:dyDescent="0.25">
      <c r="B528" s="31"/>
      <c r="C528" s="31"/>
    </row>
    <row r="529" spans="2:3" ht="13.5" x14ac:dyDescent="0.25">
      <c r="B529" s="31"/>
      <c r="C529" s="31"/>
    </row>
    <row r="530" spans="2:3" ht="13.5" x14ac:dyDescent="0.25">
      <c r="B530" s="31"/>
      <c r="C530" s="31"/>
    </row>
    <row r="531" spans="2:3" ht="13.5" x14ac:dyDescent="0.25">
      <c r="B531" s="31"/>
      <c r="C531" s="31"/>
    </row>
    <row r="532" spans="2:3" ht="13.5" x14ac:dyDescent="0.25">
      <c r="B532" s="31"/>
      <c r="C532" s="31"/>
    </row>
    <row r="533" spans="2:3" ht="13.5" x14ac:dyDescent="0.25">
      <c r="B533" s="31"/>
      <c r="C533" s="31"/>
    </row>
    <row r="534" spans="2:3" ht="13.5" x14ac:dyDescent="0.25">
      <c r="B534" s="31"/>
      <c r="C534" s="31"/>
    </row>
    <row r="535" spans="2:3" ht="13.5" x14ac:dyDescent="0.25">
      <c r="B535" s="31"/>
      <c r="C535" s="31"/>
    </row>
    <row r="536" spans="2:3" ht="13.5" x14ac:dyDescent="0.25">
      <c r="B536" s="31"/>
      <c r="C536" s="31"/>
    </row>
    <row r="537" spans="2:3" ht="13.5" x14ac:dyDescent="0.25">
      <c r="B537" s="31"/>
      <c r="C537" s="31"/>
    </row>
    <row r="538" spans="2:3" ht="13.5" x14ac:dyDescent="0.25">
      <c r="B538" s="31"/>
      <c r="C538" s="31"/>
    </row>
    <row r="539" spans="2:3" ht="13.5" x14ac:dyDescent="0.25">
      <c r="B539" s="31"/>
      <c r="C539" s="31"/>
    </row>
    <row r="540" spans="2:3" ht="13.5" x14ac:dyDescent="0.25">
      <c r="B540" s="31"/>
      <c r="C540" s="31"/>
    </row>
    <row r="541" spans="2:3" ht="13.5" x14ac:dyDescent="0.25">
      <c r="B541" s="31"/>
      <c r="C541" s="31"/>
    </row>
    <row r="542" spans="2:3" ht="13.5" x14ac:dyDescent="0.25">
      <c r="B542" s="31"/>
      <c r="C542" s="31"/>
    </row>
    <row r="543" spans="2:3" ht="13.5" x14ac:dyDescent="0.25">
      <c r="B543" s="31"/>
      <c r="C543" s="31"/>
    </row>
    <row r="544" spans="2:3" ht="13.5" x14ac:dyDescent="0.25">
      <c r="B544" s="31"/>
      <c r="C544" s="31"/>
    </row>
    <row r="545" spans="2:3" ht="13.5" x14ac:dyDescent="0.25">
      <c r="B545" s="31"/>
      <c r="C545" s="31"/>
    </row>
    <row r="546" spans="2:3" ht="13.5" x14ac:dyDescent="0.25">
      <c r="B546" s="31"/>
      <c r="C546" s="31"/>
    </row>
    <row r="547" spans="2:3" ht="13.5" x14ac:dyDescent="0.25">
      <c r="B547" s="31"/>
      <c r="C547" s="31"/>
    </row>
    <row r="548" spans="2:3" ht="13.5" x14ac:dyDescent="0.25">
      <c r="B548" s="31"/>
      <c r="C548" s="31"/>
    </row>
    <row r="549" spans="2:3" ht="13.5" x14ac:dyDescent="0.25">
      <c r="B549" s="31"/>
      <c r="C549" s="31"/>
    </row>
    <row r="550" spans="2:3" ht="13.5" x14ac:dyDescent="0.25">
      <c r="B550" s="31"/>
      <c r="C550" s="31"/>
    </row>
    <row r="551" spans="2:3" ht="13.5" x14ac:dyDescent="0.25">
      <c r="B551" s="31"/>
      <c r="C551" s="31"/>
    </row>
    <row r="552" spans="2:3" ht="13.5" x14ac:dyDescent="0.25">
      <c r="B552" s="31"/>
      <c r="C552" s="31"/>
    </row>
    <row r="553" spans="2:3" ht="13.5" x14ac:dyDescent="0.25">
      <c r="B553" s="31"/>
      <c r="C553" s="31"/>
    </row>
    <row r="554" spans="2:3" ht="13.5" x14ac:dyDescent="0.25">
      <c r="B554" s="31"/>
      <c r="C554" s="31"/>
    </row>
    <row r="555" spans="2:3" ht="13.5" x14ac:dyDescent="0.25">
      <c r="B555" s="31"/>
      <c r="C555" s="31"/>
    </row>
    <row r="556" spans="2:3" ht="13.5" x14ac:dyDescent="0.25">
      <c r="B556" s="31"/>
      <c r="C556" s="31"/>
    </row>
    <row r="557" spans="2:3" ht="13.5" x14ac:dyDescent="0.25">
      <c r="B557" s="31"/>
      <c r="C557" s="31"/>
    </row>
    <row r="558" spans="2:3" ht="13.5" x14ac:dyDescent="0.25">
      <c r="B558" s="31"/>
      <c r="C558" s="31"/>
    </row>
    <row r="559" spans="2:3" ht="13.5" x14ac:dyDescent="0.25">
      <c r="B559" s="31"/>
      <c r="C559" s="31"/>
    </row>
    <row r="560" spans="2:3" ht="13.5" x14ac:dyDescent="0.25">
      <c r="B560" s="31"/>
      <c r="C560" s="31"/>
    </row>
    <row r="561" spans="2:3" ht="13.5" x14ac:dyDescent="0.25">
      <c r="B561" s="31"/>
      <c r="C561" s="31"/>
    </row>
    <row r="562" spans="2:3" ht="13.5" x14ac:dyDescent="0.25">
      <c r="B562" s="31"/>
      <c r="C562" s="31"/>
    </row>
    <row r="563" spans="2:3" ht="13.5" x14ac:dyDescent="0.25">
      <c r="B563" s="31"/>
      <c r="C563" s="31"/>
    </row>
    <row r="564" spans="2:3" ht="13.5" x14ac:dyDescent="0.25">
      <c r="B564" s="31"/>
      <c r="C564" s="31"/>
    </row>
    <row r="565" spans="2:3" ht="13.5" x14ac:dyDescent="0.25">
      <c r="B565" s="31"/>
      <c r="C565" s="31"/>
    </row>
    <row r="566" spans="2:3" ht="13.5" x14ac:dyDescent="0.25">
      <c r="B566" s="31"/>
      <c r="C566" s="31"/>
    </row>
    <row r="567" spans="2:3" ht="13.5" x14ac:dyDescent="0.25">
      <c r="B567" s="31"/>
      <c r="C567" s="31"/>
    </row>
    <row r="568" spans="2:3" ht="13.5" x14ac:dyDescent="0.25">
      <c r="B568" s="31"/>
      <c r="C568" s="31"/>
    </row>
    <row r="569" spans="2:3" ht="13.5" x14ac:dyDescent="0.25">
      <c r="B569" s="31"/>
      <c r="C569" s="31"/>
    </row>
    <row r="570" spans="2:3" ht="13.5" x14ac:dyDescent="0.25">
      <c r="B570" s="31"/>
      <c r="C570" s="31"/>
    </row>
    <row r="571" spans="2:3" ht="13.5" x14ac:dyDescent="0.25">
      <c r="B571" s="31"/>
      <c r="C571" s="31"/>
    </row>
    <row r="572" spans="2:3" ht="13.5" x14ac:dyDescent="0.25">
      <c r="B572" s="31"/>
      <c r="C572" s="31"/>
    </row>
    <row r="573" spans="2:3" ht="13.5" x14ac:dyDescent="0.25">
      <c r="B573" s="31"/>
      <c r="C573" s="31"/>
    </row>
    <row r="574" spans="2:3" ht="13.5" x14ac:dyDescent="0.25">
      <c r="B574" s="31"/>
      <c r="C574" s="31"/>
    </row>
    <row r="575" spans="2:3" ht="13.5" x14ac:dyDescent="0.25">
      <c r="B575" s="31"/>
      <c r="C575" s="31"/>
    </row>
    <row r="576" spans="2:3" ht="13.5" x14ac:dyDescent="0.25">
      <c r="B576" s="31"/>
      <c r="C576" s="31"/>
    </row>
    <row r="577" spans="2:3" ht="13.5" x14ac:dyDescent="0.25">
      <c r="B577" s="31"/>
      <c r="C577" s="31"/>
    </row>
    <row r="578" spans="2:3" ht="13.5" x14ac:dyDescent="0.25">
      <c r="B578" s="31"/>
      <c r="C578" s="31"/>
    </row>
    <row r="579" spans="2:3" ht="13.5" x14ac:dyDescent="0.25">
      <c r="B579" s="31"/>
      <c r="C579" s="31"/>
    </row>
    <row r="580" spans="2:3" ht="13.5" x14ac:dyDescent="0.25">
      <c r="B580" s="31"/>
      <c r="C580" s="31"/>
    </row>
    <row r="581" spans="2:3" ht="13.5" x14ac:dyDescent="0.25">
      <c r="B581" s="31"/>
      <c r="C581" s="31"/>
    </row>
    <row r="582" spans="2:3" ht="13.5" x14ac:dyDescent="0.25">
      <c r="B582" s="31"/>
      <c r="C582" s="31"/>
    </row>
    <row r="583" spans="2:3" ht="13.5" x14ac:dyDescent="0.25">
      <c r="B583" s="31"/>
      <c r="C583" s="31"/>
    </row>
    <row r="584" spans="2:3" ht="13.5" x14ac:dyDescent="0.25">
      <c r="B584" s="31"/>
      <c r="C584" s="31"/>
    </row>
    <row r="585" spans="2:3" ht="13.5" x14ac:dyDescent="0.25">
      <c r="B585" s="31"/>
      <c r="C585" s="31"/>
    </row>
    <row r="586" spans="2:3" ht="13.5" x14ac:dyDescent="0.25">
      <c r="B586" s="31"/>
      <c r="C586" s="31"/>
    </row>
    <row r="587" spans="2:3" ht="13.5" x14ac:dyDescent="0.25">
      <c r="B587" s="31"/>
      <c r="C587" s="31"/>
    </row>
    <row r="588" spans="2:3" ht="13.5" x14ac:dyDescent="0.25">
      <c r="B588" s="31"/>
      <c r="C588" s="31"/>
    </row>
    <row r="589" spans="2:3" ht="13.5" x14ac:dyDescent="0.25">
      <c r="B589" s="31"/>
      <c r="C589" s="31"/>
    </row>
    <row r="590" spans="2:3" ht="13.5" x14ac:dyDescent="0.25">
      <c r="B590" s="31"/>
      <c r="C590" s="31"/>
    </row>
    <row r="591" spans="2:3" ht="13.5" x14ac:dyDescent="0.25">
      <c r="B591" s="31"/>
      <c r="C591" s="31"/>
    </row>
    <row r="592" spans="2:3" ht="13.5" x14ac:dyDescent="0.25">
      <c r="B592" s="31"/>
      <c r="C592" s="31"/>
    </row>
    <row r="593" spans="2:3" ht="13.5" x14ac:dyDescent="0.25">
      <c r="B593" s="31"/>
      <c r="C593" s="31"/>
    </row>
    <row r="594" spans="2:3" ht="13.5" x14ac:dyDescent="0.25">
      <c r="B594" s="31"/>
      <c r="C594" s="31"/>
    </row>
    <row r="595" spans="2:3" ht="13.5" x14ac:dyDescent="0.25">
      <c r="B595" s="31"/>
      <c r="C595" s="31"/>
    </row>
    <row r="596" spans="2:3" ht="13.5" x14ac:dyDescent="0.25">
      <c r="B596" s="31"/>
      <c r="C596" s="31"/>
    </row>
    <row r="597" spans="2:3" ht="13.5" x14ac:dyDescent="0.25">
      <c r="B597" s="31"/>
      <c r="C597" s="31"/>
    </row>
    <row r="598" spans="2:3" ht="13.5" x14ac:dyDescent="0.25">
      <c r="B598" s="31"/>
      <c r="C598" s="31"/>
    </row>
    <row r="599" spans="2:3" ht="13.5" x14ac:dyDescent="0.25">
      <c r="B599" s="31"/>
      <c r="C599" s="31"/>
    </row>
    <row r="600" spans="2:3" ht="13.5" x14ac:dyDescent="0.25">
      <c r="B600" s="31"/>
      <c r="C600" s="31"/>
    </row>
    <row r="601" spans="2:3" ht="13.5" x14ac:dyDescent="0.25">
      <c r="B601" s="31"/>
      <c r="C601" s="31"/>
    </row>
    <row r="602" spans="2:3" ht="13.5" x14ac:dyDescent="0.25">
      <c r="B602" s="31"/>
      <c r="C602" s="31"/>
    </row>
    <row r="603" spans="2:3" ht="13.5" x14ac:dyDescent="0.25">
      <c r="B603" s="31"/>
      <c r="C603" s="31"/>
    </row>
    <row r="604" spans="2:3" ht="13.5" x14ac:dyDescent="0.25">
      <c r="B604" s="31"/>
      <c r="C604" s="31"/>
    </row>
    <row r="605" spans="2:3" ht="13.5" x14ac:dyDescent="0.25">
      <c r="B605" s="31"/>
      <c r="C605" s="31"/>
    </row>
    <row r="606" spans="2:3" ht="13.5" x14ac:dyDescent="0.25">
      <c r="B606" s="31"/>
      <c r="C606" s="31"/>
    </row>
    <row r="607" spans="2:3" ht="13.5" x14ac:dyDescent="0.25">
      <c r="B607" s="31"/>
      <c r="C607" s="31"/>
    </row>
    <row r="608" spans="2:3" ht="13.5" x14ac:dyDescent="0.25">
      <c r="B608" s="31"/>
      <c r="C608" s="31"/>
    </row>
    <row r="609" spans="2:3" ht="13.5" x14ac:dyDescent="0.25">
      <c r="B609" s="31"/>
      <c r="C609" s="31"/>
    </row>
    <row r="610" spans="2:3" ht="13.5" x14ac:dyDescent="0.25">
      <c r="B610" s="31"/>
      <c r="C610" s="31"/>
    </row>
    <row r="611" spans="2:3" ht="13.5" x14ac:dyDescent="0.25">
      <c r="B611" s="31"/>
      <c r="C611" s="31"/>
    </row>
    <row r="612" spans="2:3" ht="13.5" x14ac:dyDescent="0.25">
      <c r="B612" s="31"/>
      <c r="C612" s="31"/>
    </row>
    <row r="613" spans="2:3" ht="13.5" x14ac:dyDescent="0.25">
      <c r="B613" s="31"/>
      <c r="C613" s="31"/>
    </row>
    <row r="614" spans="2:3" ht="13.5" x14ac:dyDescent="0.25">
      <c r="B614" s="31"/>
      <c r="C614" s="31"/>
    </row>
    <row r="615" spans="2:3" ht="13.5" x14ac:dyDescent="0.25">
      <c r="B615" s="31"/>
      <c r="C615" s="31"/>
    </row>
    <row r="616" spans="2:3" ht="13.5" x14ac:dyDescent="0.25">
      <c r="B616" s="31"/>
      <c r="C616" s="31"/>
    </row>
    <row r="617" spans="2:3" ht="13.5" x14ac:dyDescent="0.25">
      <c r="B617" s="31"/>
      <c r="C617" s="31"/>
    </row>
    <row r="618" spans="2:3" ht="13.5" x14ac:dyDescent="0.25">
      <c r="B618" s="31"/>
      <c r="C618" s="31"/>
    </row>
    <row r="619" spans="2:3" ht="13.5" x14ac:dyDescent="0.25">
      <c r="B619" s="31"/>
      <c r="C619" s="31"/>
    </row>
    <row r="620" spans="2:3" ht="13.5" x14ac:dyDescent="0.25">
      <c r="B620" s="31"/>
      <c r="C620" s="31"/>
    </row>
    <row r="621" spans="2:3" ht="13.5" x14ac:dyDescent="0.25">
      <c r="B621" s="31"/>
      <c r="C621" s="31"/>
    </row>
    <row r="622" spans="2:3" ht="13.5" x14ac:dyDescent="0.25">
      <c r="B622" s="31"/>
      <c r="C622" s="31"/>
    </row>
    <row r="623" spans="2:3" ht="13.5" x14ac:dyDescent="0.25">
      <c r="B623" s="31"/>
      <c r="C623" s="31"/>
    </row>
    <row r="624" spans="2:3" ht="13.5" x14ac:dyDescent="0.25">
      <c r="B624" s="31"/>
      <c r="C624" s="31"/>
    </row>
    <row r="625" spans="2:3" ht="13.5" x14ac:dyDescent="0.25">
      <c r="B625" s="31"/>
      <c r="C625" s="31"/>
    </row>
    <row r="626" spans="2:3" ht="13.5" x14ac:dyDescent="0.25">
      <c r="B626" s="31"/>
      <c r="C626" s="31"/>
    </row>
    <row r="627" spans="2:3" ht="13.5" x14ac:dyDescent="0.25">
      <c r="B627" s="31"/>
      <c r="C627" s="31"/>
    </row>
    <row r="628" spans="2:3" ht="13.5" x14ac:dyDescent="0.25">
      <c r="B628" s="31"/>
      <c r="C628" s="31"/>
    </row>
    <row r="629" spans="2:3" ht="13.5" x14ac:dyDescent="0.25">
      <c r="B629" s="31"/>
      <c r="C629" s="31"/>
    </row>
    <row r="630" spans="2:3" ht="13.5" x14ac:dyDescent="0.25">
      <c r="B630" s="31"/>
      <c r="C630" s="31"/>
    </row>
    <row r="631" spans="2:3" ht="13.5" x14ac:dyDescent="0.25">
      <c r="B631" s="31"/>
      <c r="C631" s="31"/>
    </row>
    <row r="632" spans="2:3" ht="13.5" x14ac:dyDescent="0.25">
      <c r="B632" s="31"/>
      <c r="C632" s="31"/>
    </row>
    <row r="633" spans="2:3" ht="13.5" x14ac:dyDescent="0.25">
      <c r="B633" s="31"/>
      <c r="C633" s="31"/>
    </row>
    <row r="634" spans="2:3" ht="13.5" x14ac:dyDescent="0.25">
      <c r="B634" s="31"/>
      <c r="C634" s="31"/>
    </row>
    <row r="635" spans="2:3" ht="13.5" x14ac:dyDescent="0.25">
      <c r="B635" s="31"/>
      <c r="C635" s="31"/>
    </row>
    <row r="636" spans="2:3" ht="13.5" x14ac:dyDescent="0.25">
      <c r="B636" s="31"/>
      <c r="C636" s="31"/>
    </row>
    <row r="637" spans="2:3" ht="13.5" x14ac:dyDescent="0.25">
      <c r="B637" s="31"/>
      <c r="C637" s="31"/>
    </row>
    <row r="638" spans="2:3" ht="13.5" x14ac:dyDescent="0.25">
      <c r="B638" s="31"/>
      <c r="C638" s="31"/>
    </row>
    <row r="639" spans="2:3" ht="13.5" x14ac:dyDescent="0.25">
      <c r="B639" s="31"/>
      <c r="C639" s="31"/>
    </row>
    <row r="640" spans="2:3" ht="13.5" x14ac:dyDescent="0.25">
      <c r="B640" s="31"/>
      <c r="C640" s="31"/>
    </row>
    <row r="641" spans="2:3" ht="13.5" x14ac:dyDescent="0.25">
      <c r="B641" s="31"/>
      <c r="C641" s="31"/>
    </row>
    <row r="642" spans="2:3" ht="13.5" x14ac:dyDescent="0.25">
      <c r="B642" s="31"/>
      <c r="C642" s="31"/>
    </row>
    <row r="643" spans="2:3" ht="13.5" x14ac:dyDescent="0.25">
      <c r="B643" s="31"/>
      <c r="C643" s="31"/>
    </row>
    <row r="644" spans="2:3" ht="13.5" x14ac:dyDescent="0.25">
      <c r="B644" s="31"/>
      <c r="C644" s="31"/>
    </row>
    <row r="645" spans="2:3" ht="13.5" x14ac:dyDescent="0.25">
      <c r="B645" s="31"/>
      <c r="C645" s="31"/>
    </row>
    <row r="646" spans="2:3" ht="13.5" x14ac:dyDescent="0.25">
      <c r="B646" s="31"/>
      <c r="C646" s="31"/>
    </row>
    <row r="647" spans="2:3" ht="13.5" x14ac:dyDescent="0.25">
      <c r="B647" s="31"/>
      <c r="C647" s="31"/>
    </row>
    <row r="648" spans="2:3" ht="13.5" x14ac:dyDescent="0.25">
      <c r="B648" s="31"/>
      <c r="C648" s="31"/>
    </row>
    <row r="649" spans="2:3" ht="13.5" x14ac:dyDescent="0.25">
      <c r="B649" s="31"/>
      <c r="C649" s="31"/>
    </row>
    <row r="650" spans="2:3" ht="13.5" x14ac:dyDescent="0.25">
      <c r="B650" s="31"/>
      <c r="C650" s="31"/>
    </row>
    <row r="651" spans="2:3" ht="13.5" x14ac:dyDescent="0.25">
      <c r="B651" s="31"/>
      <c r="C651" s="31"/>
    </row>
    <row r="652" spans="2:3" ht="13.5" x14ac:dyDescent="0.25">
      <c r="B652" s="31"/>
      <c r="C652" s="31"/>
    </row>
    <row r="653" spans="2:3" ht="13.5" x14ac:dyDescent="0.25">
      <c r="B653" s="31"/>
      <c r="C653" s="31"/>
    </row>
    <row r="654" spans="2:3" ht="13.5" x14ac:dyDescent="0.25">
      <c r="B654" s="31"/>
      <c r="C654" s="31"/>
    </row>
    <row r="655" spans="2:3" ht="13.5" x14ac:dyDescent="0.25">
      <c r="B655" s="31"/>
      <c r="C655" s="31"/>
    </row>
    <row r="656" spans="2:3" ht="13.5" x14ac:dyDescent="0.25">
      <c r="B656" s="31"/>
      <c r="C656" s="31"/>
    </row>
    <row r="657" spans="2:3" ht="13.5" x14ac:dyDescent="0.25">
      <c r="B657" s="31"/>
      <c r="C657" s="31"/>
    </row>
    <row r="658" spans="2:3" ht="13.5" x14ac:dyDescent="0.25">
      <c r="B658" s="31"/>
      <c r="C658" s="31"/>
    </row>
    <row r="659" spans="2:3" ht="13.5" x14ac:dyDescent="0.25">
      <c r="B659" s="31"/>
      <c r="C659" s="31"/>
    </row>
    <row r="660" spans="2:3" ht="13.5" x14ac:dyDescent="0.25">
      <c r="B660" s="31"/>
      <c r="C660" s="31"/>
    </row>
    <row r="661" spans="2:3" ht="13.5" x14ac:dyDescent="0.25">
      <c r="B661" s="31"/>
      <c r="C661" s="31"/>
    </row>
    <row r="662" spans="2:3" ht="13.5" x14ac:dyDescent="0.25">
      <c r="B662" s="31"/>
      <c r="C662" s="31"/>
    </row>
    <row r="663" spans="2:3" ht="13.5" x14ac:dyDescent="0.25">
      <c r="B663" s="31"/>
      <c r="C663" s="31"/>
    </row>
    <row r="664" spans="2:3" ht="13.5" x14ac:dyDescent="0.25">
      <c r="B664" s="31"/>
      <c r="C664" s="31"/>
    </row>
    <row r="665" spans="2:3" ht="13.5" x14ac:dyDescent="0.25">
      <c r="B665" s="31"/>
      <c r="C665" s="31"/>
    </row>
    <row r="666" spans="2:3" ht="13.5" x14ac:dyDescent="0.25">
      <c r="B666" s="31"/>
      <c r="C666" s="31"/>
    </row>
    <row r="667" spans="2:3" ht="13.5" x14ac:dyDescent="0.25">
      <c r="B667" s="31"/>
      <c r="C667" s="31"/>
    </row>
    <row r="668" spans="2:3" ht="13.5" x14ac:dyDescent="0.25">
      <c r="B668" s="31"/>
      <c r="C668" s="31"/>
    </row>
    <row r="669" spans="2:3" ht="13.5" x14ac:dyDescent="0.25">
      <c r="B669" s="31"/>
      <c r="C669" s="31"/>
    </row>
    <row r="670" spans="2:3" ht="13.5" x14ac:dyDescent="0.25">
      <c r="B670" s="31"/>
      <c r="C670" s="31"/>
    </row>
    <row r="671" spans="2:3" ht="13.5" x14ac:dyDescent="0.25">
      <c r="B671" s="31"/>
      <c r="C671" s="31"/>
    </row>
    <row r="672" spans="2:3" ht="13.5" x14ac:dyDescent="0.25">
      <c r="B672" s="31"/>
      <c r="C672" s="31"/>
    </row>
    <row r="673" spans="2:3" ht="13.5" x14ac:dyDescent="0.25">
      <c r="B673" s="31"/>
      <c r="C673" s="31"/>
    </row>
    <row r="674" spans="2:3" ht="13.5" x14ac:dyDescent="0.25">
      <c r="B674" s="31"/>
      <c r="C674" s="31"/>
    </row>
    <row r="675" spans="2:3" ht="13.5" x14ac:dyDescent="0.25">
      <c r="B675" s="31"/>
      <c r="C675" s="31"/>
    </row>
    <row r="676" spans="2:3" ht="13.5" x14ac:dyDescent="0.25">
      <c r="B676" s="31"/>
      <c r="C676" s="31"/>
    </row>
    <row r="677" spans="2:3" ht="13.5" x14ac:dyDescent="0.25">
      <c r="B677" s="31"/>
      <c r="C677" s="31"/>
    </row>
    <row r="678" spans="2:3" ht="13.5" x14ac:dyDescent="0.25">
      <c r="B678" s="31"/>
      <c r="C678" s="31"/>
    </row>
    <row r="679" spans="2:3" ht="13.5" x14ac:dyDescent="0.25">
      <c r="B679" s="31"/>
      <c r="C679" s="31"/>
    </row>
    <row r="680" spans="2:3" ht="13.5" x14ac:dyDescent="0.25">
      <c r="B680" s="31"/>
      <c r="C680" s="31"/>
    </row>
    <row r="681" spans="2:3" ht="13.5" x14ac:dyDescent="0.25">
      <c r="B681" s="31"/>
      <c r="C681" s="31"/>
    </row>
    <row r="682" spans="2:3" ht="13.5" x14ac:dyDescent="0.25">
      <c r="B682" s="31"/>
      <c r="C682" s="31"/>
    </row>
    <row r="683" spans="2:3" ht="13.5" x14ac:dyDescent="0.25">
      <c r="B683" s="31"/>
      <c r="C683" s="31"/>
    </row>
    <row r="684" spans="2:3" ht="13.5" x14ac:dyDescent="0.25">
      <c r="B684" s="31"/>
      <c r="C684" s="31"/>
    </row>
    <row r="685" spans="2:3" ht="13.5" x14ac:dyDescent="0.25">
      <c r="B685" s="31"/>
      <c r="C685" s="31"/>
    </row>
    <row r="686" spans="2:3" ht="13.5" x14ac:dyDescent="0.25">
      <c r="B686" s="31"/>
      <c r="C686" s="31"/>
    </row>
    <row r="687" spans="2:3" ht="13.5" x14ac:dyDescent="0.25">
      <c r="B687" s="31"/>
      <c r="C687" s="31"/>
    </row>
    <row r="688" spans="2:3" ht="13.5" x14ac:dyDescent="0.25">
      <c r="B688" s="31"/>
      <c r="C688" s="31"/>
    </row>
    <row r="689" spans="2:3" ht="13.5" x14ac:dyDescent="0.25">
      <c r="B689" s="31"/>
      <c r="C689" s="31"/>
    </row>
    <row r="690" spans="2:3" ht="13.5" x14ac:dyDescent="0.25">
      <c r="B690" s="31"/>
      <c r="C690" s="31"/>
    </row>
    <row r="691" spans="2:3" ht="13.5" x14ac:dyDescent="0.25">
      <c r="B691" s="31"/>
      <c r="C691" s="31"/>
    </row>
    <row r="692" spans="2:3" ht="13.5" x14ac:dyDescent="0.25">
      <c r="B692" s="31"/>
      <c r="C692" s="31"/>
    </row>
    <row r="693" spans="2:3" ht="13.5" x14ac:dyDescent="0.25">
      <c r="B693" s="31"/>
      <c r="C693" s="31"/>
    </row>
    <row r="694" spans="2:3" ht="13.5" x14ac:dyDescent="0.25">
      <c r="B694" s="31"/>
      <c r="C694" s="31"/>
    </row>
    <row r="695" spans="2:3" ht="13.5" x14ac:dyDescent="0.25">
      <c r="B695" s="31"/>
      <c r="C695" s="31"/>
    </row>
    <row r="696" spans="2:3" ht="13.5" x14ac:dyDescent="0.25">
      <c r="B696" s="31"/>
      <c r="C696" s="31"/>
    </row>
    <row r="697" spans="2:3" ht="13.5" x14ac:dyDescent="0.25">
      <c r="B697" s="31"/>
      <c r="C697" s="31"/>
    </row>
    <row r="698" spans="2:3" ht="13.5" x14ac:dyDescent="0.25">
      <c r="B698" s="31"/>
      <c r="C698" s="31"/>
    </row>
    <row r="699" spans="2:3" ht="13.5" x14ac:dyDescent="0.25">
      <c r="B699" s="31"/>
      <c r="C699" s="31"/>
    </row>
    <row r="700" spans="2:3" ht="13.5" x14ac:dyDescent="0.25">
      <c r="B700" s="31"/>
      <c r="C700" s="31"/>
    </row>
    <row r="701" spans="2:3" ht="13.5" x14ac:dyDescent="0.25">
      <c r="B701" s="31"/>
      <c r="C701" s="31"/>
    </row>
    <row r="702" spans="2:3" ht="13.5" x14ac:dyDescent="0.25">
      <c r="B702" s="31"/>
      <c r="C702" s="31"/>
    </row>
    <row r="703" spans="2:3" ht="13.5" x14ac:dyDescent="0.25">
      <c r="B703" s="31"/>
      <c r="C703" s="31"/>
    </row>
    <row r="704" spans="2:3" ht="13.5" x14ac:dyDescent="0.25">
      <c r="B704" s="31"/>
      <c r="C704" s="31"/>
    </row>
    <row r="705" spans="2:3" ht="13.5" x14ac:dyDescent="0.25">
      <c r="B705" s="31"/>
      <c r="C705" s="31"/>
    </row>
    <row r="706" spans="2:3" ht="13.5" x14ac:dyDescent="0.25">
      <c r="B706" s="31"/>
      <c r="C706" s="31"/>
    </row>
    <row r="707" spans="2:3" ht="13.5" x14ac:dyDescent="0.25">
      <c r="B707" s="31"/>
      <c r="C707" s="31"/>
    </row>
    <row r="708" spans="2:3" ht="13.5" x14ac:dyDescent="0.25">
      <c r="B708" s="31"/>
      <c r="C708" s="31"/>
    </row>
    <row r="709" spans="2:3" ht="13.5" x14ac:dyDescent="0.25">
      <c r="B709" s="31"/>
      <c r="C709" s="31"/>
    </row>
    <row r="710" spans="2:3" ht="13.5" x14ac:dyDescent="0.25">
      <c r="B710" s="31"/>
      <c r="C710" s="31"/>
    </row>
    <row r="711" spans="2:3" ht="13.5" x14ac:dyDescent="0.25">
      <c r="B711" s="31"/>
      <c r="C711" s="31"/>
    </row>
    <row r="712" spans="2:3" ht="13.5" x14ac:dyDescent="0.25">
      <c r="B712" s="31"/>
      <c r="C712" s="31"/>
    </row>
    <row r="713" spans="2:3" ht="13.5" x14ac:dyDescent="0.25">
      <c r="B713" s="31"/>
      <c r="C713" s="31"/>
    </row>
    <row r="714" spans="2:3" ht="13.5" x14ac:dyDescent="0.25">
      <c r="B714" s="31"/>
      <c r="C714" s="31"/>
    </row>
    <row r="715" spans="2:3" ht="13.5" x14ac:dyDescent="0.25">
      <c r="B715" s="31"/>
      <c r="C715" s="31"/>
    </row>
    <row r="716" spans="2:3" ht="13.5" x14ac:dyDescent="0.25">
      <c r="B716" s="31"/>
      <c r="C716" s="31"/>
    </row>
    <row r="717" spans="2:3" ht="13.5" x14ac:dyDescent="0.25">
      <c r="B717" s="31"/>
      <c r="C717" s="31"/>
    </row>
    <row r="718" spans="2:3" ht="13.5" x14ac:dyDescent="0.25">
      <c r="B718" s="31"/>
      <c r="C718" s="31"/>
    </row>
    <row r="719" spans="2:3" ht="13.5" x14ac:dyDescent="0.25">
      <c r="B719" s="31"/>
      <c r="C719" s="31"/>
    </row>
    <row r="720" spans="2:3" ht="13.5" x14ac:dyDescent="0.25">
      <c r="B720" s="31"/>
      <c r="C720" s="31"/>
    </row>
    <row r="721" spans="2:3" ht="13.5" x14ac:dyDescent="0.25">
      <c r="B721" s="31"/>
      <c r="C721" s="31"/>
    </row>
    <row r="722" spans="2:3" ht="13.5" x14ac:dyDescent="0.25">
      <c r="B722" s="31"/>
      <c r="C722" s="31"/>
    </row>
    <row r="723" spans="2:3" ht="13.5" x14ac:dyDescent="0.25">
      <c r="B723" s="31"/>
      <c r="C723" s="31"/>
    </row>
    <row r="724" spans="2:3" ht="13.5" x14ac:dyDescent="0.25">
      <c r="B724" s="31"/>
      <c r="C724" s="31"/>
    </row>
    <row r="725" spans="2:3" ht="13.5" x14ac:dyDescent="0.25">
      <c r="B725" s="31"/>
      <c r="C725" s="31"/>
    </row>
    <row r="726" spans="2:3" ht="13.5" x14ac:dyDescent="0.25">
      <c r="B726" s="31"/>
      <c r="C726" s="31"/>
    </row>
    <row r="727" spans="2:3" ht="13.5" x14ac:dyDescent="0.25">
      <c r="B727" s="31"/>
      <c r="C727" s="31"/>
    </row>
    <row r="728" spans="2:3" ht="13.5" x14ac:dyDescent="0.25">
      <c r="B728" s="31"/>
      <c r="C728" s="31"/>
    </row>
    <row r="729" spans="2:3" ht="13.5" x14ac:dyDescent="0.25">
      <c r="B729" s="31"/>
      <c r="C729" s="31"/>
    </row>
    <row r="730" spans="2:3" ht="13.5" x14ac:dyDescent="0.25">
      <c r="B730" s="31"/>
      <c r="C730" s="31"/>
    </row>
    <row r="731" spans="2:3" ht="13.5" x14ac:dyDescent="0.25">
      <c r="B731" s="31"/>
      <c r="C731" s="31"/>
    </row>
    <row r="732" spans="2:3" ht="13.5" x14ac:dyDescent="0.25">
      <c r="B732" s="31"/>
      <c r="C732" s="31"/>
    </row>
    <row r="733" spans="2:3" ht="13.5" x14ac:dyDescent="0.25">
      <c r="B733" s="31"/>
      <c r="C733" s="31"/>
    </row>
    <row r="734" spans="2:3" ht="13.5" x14ac:dyDescent="0.25">
      <c r="B734" s="31"/>
      <c r="C734" s="31"/>
    </row>
    <row r="735" spans="2:3" ht="13.5" x14ac:dyDescent="0.25">
      <c r="B735" s="31"/>
      <c r="C735" s="31"/>
    </row>
    <row r="736" spans="2:3" ht="13.5" x14ac:dyDescent="0.25">
      <c r="B736" s="31"/>
      <c r="C736" s="31"/>
    </row>
    <row r="737" spans="2:3" ht="13.5" x14ac:dyDescent="0.25">
      <c r="B737" s="31"/>
      <c r="C737" s="31"/>
    </row>
    <row r="738" spans="2:3" ht="13.5" x14ac:dyDescent="0.25">
      <c r="B738" s="31"/>
      <c r="C738" s="31"/>
    </row>
    <row r="739" spans="2:3" ht="13.5" x14ac:dyDescent="0.25">
      <c r="B739" s="31"/>
      <c r="C739" s="31"/>
    </row>
    <row r="740" spans="2:3" ht="13.5" x14ac:dyDescent="0.25">
      <c r="B740" s="31"/>
      <c r="C740" s="31"/>
    </row>
    <row r="741" spans="2:3" ht="13.5" x14ac:dyDescent="0.25">
      <c r="B741" s="31"/>
      <c r="C741" s="31"/>
    </row>
    <row r="742" spans="2:3" ht="13.5" x14ac:dyDescent="0.25">
      <c r="B742" s="31"/>
      <c r="C742" s="31"/>
    </row>
    <row r="743" spans="2:3" ht="13.5" x14ac:dyDescent="0.25">
      <c r="B743" s="31"/>
      <c r="C743" s="31"/>
    </row>
    <row r="744" spans="2:3" ht="13.5" x14ac:dyDescent="0.25">
      <c r="B744" s="31"/>
      <c r="C744" s="31"/>
    </row>
    <row r="745" spans="2:3" ht="13.5" x14ac:dyDescent="0.25">
      <c r="B745" s="31"/>
      <c r="C745" s="31"/>
    </row>
    <row r="746" spans="2:3" ht="13.5" x14ac:dyDescent="0.25">
      <c r="B746" s="31"/>
      <c r="C746" s="31"/>
    </row>
    <row r="747" spans="2:3" ht="13.5" x14ac:dyDescent="0.25">
      <c r="B747" s="31"/>
      <c r="C747" s="31"/>
    </row>
    <row r="748" spans="2:3" ht="13.5" x14ac:dyDescent="0.25">
      <c r="B748" s="31"/>
      <c r="C748" s="31"/>
    </row>
    <row r="749" spans="2:3" ht="13.5" x14ac:dyDescent="0.25">
      <c r="B749" s="31"/>
      <c r="C749" s="31"/>
    </row>
    <row r="750" spans="2:3" ht="13.5" x14ac:dyDescent="0.25">
      <c r="B750" s="31"/>
      <c r="C750" s="31"/>
    </row>
    <row r="751" spans="2:3" ht="13.5" x14ac:dyDescent="0.25">
      <c r="B751" s="31"/>
      <c r="C751" s="31"/>
    </row>
    <row r="752" spans="2:3" ht="13.5" x14ac:dyDescent="0.25">
      <c r="B752" s="31"/>
      <c r="C752" s="31"/>
    </row>
    <row r="753" spans="2:3" ht="13.5" x14ac:dyDescent="0.25">
      <c r="B753" s="31"/>
      <c r="C753" s="31"/>
    </row>
    <row r="754" spans="2:3" ht="13.5" x14ac:dyDescent="0.25">
      <c r="B754" s="31"/>
      <c r="C754" s="31"/>
    </row>
    <row r="755" spans="2:3" ht="13.5" x14ac:dyDescent="0.25">
      <c r="B755" s="31"/>
      <c r="C755" s="31"/>
    </row>
    <row r="756" spans="2:3" ht="13.5" x14ac:dyDescent="0.25">
      <c r="B756" s="31"/>
      <c r="C756" s="31"/>
    </row>
    <row r="757" spans="2:3" ht="13.5" x14ac:dyDescent="0.25">
      <c r="B757" s="31"/>
      <c r="C757" s="31"/>
    </row>
    <row r="758" spans="2:3" ht="13.5" x14ac:dyDescent="0.25">
      <c r="B758" s="31"/>
      <c r="C758" s="31"/>
    </row>
    <row r="759" spans="2:3" ht="13.5" x14ac:dyDescent="0.25">
      <c r="B759" s="31"/>
      <c r="C759" s="31"/>
    </row>
    <row r="760" spans="2:3" ht="13.5" x14ac:dyDescent="0.25">
      <c r="B760" s="31"/>
      <c r="C760" s="31"/>
    </row>
    <row r="761" spans="2:3" ht="13.5" x14ac:dyDescent="0.25">
      <c r="B761" s="31"/>
      <c r="C761" s="31"/>
    </row>
    <row r="762" spans="2:3" ht="13.5" x14ac:dyDescent="0.25">
      <c r="B762" s="31"/>
      <c r="C762" s="31"/>
    </row>
    <row r="763" spans="2:3" ht="13.5" x14ac:dyDescent="0.25">
      <c r="B763" s="31"/>
      <c r="C763" s="31"/>
    </row>
    <row r="764" spans="2:3" ht="13.5" x14ac:dyDescent="0.25">
      <c r="B764" s="31"/>
      <c r="C764" s="31"/>
    </row>
    <row r="765" spans="2:3" ht="13.5" x14ac:dyDescent="0.25">
      <c r="B765" s="31"/>
      <c r="C765" s="31"/>
    </row>
    <row r="766" spans="2:3" ht="13.5" x14ac:dyDescent="0.25">
      <c r="B766" s="31"/>
      <c r="C766" s="31"/>
    </row>
    <row r="767" spans="2:3" ht="13.5" x14ac:dyDescent="0.25">
      <c r="B767" s="31"/>
      <c r="C767" s="31"/>
    </row>
    <row r="768" spans="2:3" ht="13.5" x14ac:dyDescent="0.25">
      <c r="B768" s="31"/>
      <c r="C768" s="31"/>
    </row>
    <row r="769" spans="2:3" ht="13.5" x14ac:dyDescent="0.25">
      <c r="B769" s="31"/>
      <c r="C769" s="31"/>
    </row>
    <row r="770" spans="2:3" ht="13.5" x14ac:dyDescent="0.25">
      <c r="B770" s="31"/>
      <c r="C770" s="31"/>
    </row>
    <row r="771" spans="2:3" ht="13.5" x14ac:dyDescent="0.25">
      <c r="B771" s="31"/>
      <c r="C771" s="31"/>
    </row>
    <row r="772" spans="2:3" ht="13.5" x14ac:dyDescent="0.25">
      <c r="B772" s="31"/>
      <c r="C772" s="31"/>
    </row>
    <row r="773" spans="2:3" ht="13.5" x14ac:dyDescent="0.25">
      <c r="B773" s="31"/>
      <c r="C773" s="31"/>
    </row>
    <row r="774" spans="2:3" ht="13.5" x14ac:dyDescent="0.25">
      <c r="B774" s="31"/>
      <c r="C774" s="31"/>
    </row>
    <row r="775" spans="2:3" ht="13.5" x14ac:dyDescent="0.25">
      <c r="B775" s="31"/>
      <c r="C775" s="31"/>
    </row>
    <row r="776" spans="2:3" ht="13.5" x14ac:dyDescent="0.25">
      <c r="B776" s="31"/>
      <c r="C776" s="31"/>
    </row>
    <row r="777" spans="2:3" ht="13.5" x14ac:dyDescent="0.25">
      <c r="B777" s="31"/>
      <c r="C777" s="31"/>
    </row>
    <row r="778" spans="2:3" ht="13.5" x14ac:dyDescent="0.25">
      <c r="B778" s="31"/>
      <c r="C778" s="31"/>
    </row>
    <row r="779" spans="2:3" ht="13.5" x14ac:dyDescent="0.25">
      <c r="B779" s="31"/>
      <c r="C779" s="31"/>
    </row>
    <row r="780" spans="2:3" ht="13.5" x14ac:dyDescent="0.25">
      <c r="B780" s="31"/>
      <c r="C780" s="31"/>
    </row>
    <row r="781" spans="2:3" ht="13.5" x14ac:dyDescent="0.25">
      <c r="B781" s="31"/>
      <c r="C781" s="31"/>
    </row>
    <row r="782" spans="2:3" ht="13.5" x14ac:dyDescent="0.25">
      <c r="B782" s="31"/>
      <c r="C782" s="31"/>
    </row>
    <row r="783" spans="2:3" ht="13.5" x14ac:dyDescent="0.25">
      <c r="B783" s="31"/>
      <c r="C783" s="31"/>
    </row>
    <row r="784" spans="2:3" ht="13.5" x14ac:dyDescent="0.25">
      <c r="B784" s="31"/>
      <c r="C784" s="31"/>
    </row>
    <row r="785" spans="2:3" ht="13.5" x14ac:dyDescent="0.25">
      <c r="B785" s="31"/>
      <c r="C785" s="31"/>
    </row>
    <row r="786" spans="2:3" ht="13.5" x14ac:dyDescent="0.25">
      <c r="B786" s="31"/>
      <c r="C786" s="31"/>
    </row>
    <row r="787" spans="2:3" ht="13.5" x14ac:dyDescent="0.25">
      <c r="B787" s="31"/>
      <c r="C787" s="31"/>
    </row>
    <row r="788" spans="2:3" ht="13.5" x14ac:dyDescent="0.25">
      <c r="B788" s="31"/>
      <c r="C788" s="31"/>
    </row>
    <row r="789" spans="2:3" ht="13.5" x14ac:dyDescent="0.25">
      <c r="B789" s="31"/>
      <c r="C789" s="31"/>
    </row>
    <row r="790" spans="2:3" ht="13.5" x14ac:dyDescent="0.25">
      <c r="B790" s="31"/>
      <c r="C790" s="31"/>
    </row>
    <row r="791" spans="2:3" ht="13.5" x14ac:dyDescent="0.25">
      <c r="B791" s="31"/>
      <c r="C791" s="31"/>
    </row>
    <row r="792" spans="2:3" ht="13.5" x14ac:dyDescent="0.25">
      <c r="B792" s="31"/>
      <c r="C792" s="31"/>
    </row>
    <row r="793" spans="2:3" ht="13.5" x14ac:dyDescent="0.25">
      <c r="B793" s="31"/>
      <c r="C793" s="31"/>
    </row>
    <row r="794" spans="2:3" ht="13.5" x14ac:dyDescent="0.25">
      <c r="B794" s="31"/>
      <c r="C794" s="31"/>
    </row>
    <row r="795" spans="2:3" ht="13.5" x14ac:dyDescent="0.25">
      <c r="B795" s="31"/>
      <c r="C795" s="31"/>
    </row>
    <row r="796" spans="2:3" ht="13.5" x14ac:dyDescent="0.25">
      <c r="B796" s="31"/>
      <c r="C796" s="31"/>
    </row>
    <row r="797" spans="2:3" ht="13.5" x14ac:dyDescent="0.25">
      <c r="B797" s="31"/>
      <c r="C797" s="31"/>
    </row>
    <row r="798" spans="2:3" ht="13.5" x14ac:dyDescent="0.25">
      <c r="B798" s="31"/>
      <c r="C798" s="31"/>
    </row>
    <row r="799" spans="2:3" ht="13.5" x14ac:dyDescent="0.25">
      <c r="B799" s="31"/>
      <c r="C799" s="31"/>
    </row>
    <row r="800" spans="2:3" ht="13.5" x14ac:dyDescent="0.25">
      <c r="B800" s="31"/>
      <c r="C800" s="31"/>
    </row>
    <row r="801" spans="2:3" ht="13.5" x14ac:dyDescent="0.25">
      <c r="B801" s="31"/>
      <c r="C801" s="31"/>
    </row>
    <row r="802" spans="2:3" ht="13.5" x14ac:dyDescent="0.25">
      <c r="B802" s="31"/>
      <c r="C802" s="31"/>
    </row>
    <row r="803" spans="2:3" ht="13.5" x14ac:dyDescent="0.25">
      <c r="B803" s="31"/>
      <c r="C803" s="31"/>
    </row>
    <row r="804" spans="2:3" ht="13.5" x14ac:dyDescent="0.25">
      <c r="B804" s="31"/>
      <c r="C804" s="31"/>
    </row>
    <row r="805" spans="2:3" ht="13.5" x14ac:dyDescent="0.25">
      <c r="B805" s="31"/>
      <c r="C805" s="31"/>
    </row>
    <row r="806" spans="2:3" ht="13.5" x14ac:dyDescent="0.25">
      <c r="B806" s="31"/>
      <c r="C806" s="31"/>
    </row>
    <row r="807" spans="2:3" ht="13.5" x14ac:dyDescent="0.25">
      <c r="B807" s="31"/>
      <c r="C807" s="31"/>
    </row>
    <row r="808" spans="2:3" ht="13.5" x14ac:dyDescent="0.25">
      <c r="B808" s="31"/>
      <c r="C808" s="31"/>
    </row>
    <row r="809" spans="2:3" ht="13.5" x14ac:dyDescent="0.25">
      <c r="B809" s="31"/>
      <c r="C809" s="31"/>
    </row>
    <row r="810" spans="2:3" ht="13.5" x14ac:dyDescent="0.25">
      <c r="B810" s="31"/>
      <c r="C810" s="31"/>
    </row>
    <row r="811" spans="2:3" ht="13.5" x14ac:dyDescent="0.25">
      <c r="B811" s="31"/>
      <c r="C811" s="31"/>
    </row>
    <row r="812" spans="2:3" ht="13.5" x14ac:dyDescent="0.25">
      <c r="B812" s="31"/>
      <c r="C812" s="31"/>
    </row>
    <row r="813" spans="2:3" ht="13.5" x14ac:dyDescent="0.25">
      <c r="B813" s="31"/>
      <c r="C813" s="31"/>
    </row>
    <row r="814" spans="2:3" ht="13.5" x14ac:dyDescent="0.25">
      <c r="B814" s="31"/>
      <c r="C814" s="31"/>
    </row>
    <row r="815" spans="2:3" ht="13.5" x14ac:dyDescent="0.25">
      <c r="B815" s="31"/>
      <c r="C815" s="31"/>
    </row>
    <row r="816" spans="2:3" ht="13.5" x14ac:dyDescent="0.25">
      <c r="B816" s="31"/>
      <c r="C816" s="31"/>
    </row>
    <row r="817" spans="2:3" ht="13.5" x14ac:dyDescent="0.25">
      <c r="B817" s="31"/>
      <c r="C817" s="31"/>
    </row>
    <row r="818" spans="2:3" ht="13.5" x14ac:dyDescent="0.25">
      <c r="B818" s="31"/>
      <c r="C818" s="31"/>
    </row>
    <row r="819" spans="2:3" ht="13.5" x14ac:dyDescent="0.25">
      <c r="B819" s="31"/>
      <c r="C819" s="31"/>
    </row>
    <row r="820" spans="2:3" ht="13.5" x14ac:dyDescent="0.25">
      <c r="B820" s="31"/>
      <c r="C820" s="31"/>
    </row>
    <row r="821" spans="2:3" ht="13.5" x14ac:dyDescent="0.25">
      <c r="B821" s="31"/>
      <c r="C821" s="31"/>
    </row>
    <row r="822" spans="2:3" ht="13.5" x14ac:dyDescent="0.25">
      <c r="B822" s="31"/>
      <c r="C822" s="31"/>
    </row>
    <row r="823" spans="2:3" ht="13.5" x14ac:dyDescent="0.25">
      <c r="B823" s="31"/>
      <c r="C823" s="31"/>
    </row>
    <row r="824" spans="2:3" ht="13.5" x14ac:dyDescent="0.25">
      <c r="B824" s="31"/>
      <c r="C824" s="31"/>
    </row>
    <row r="825" spans="2:3" ht="13.5" x14ac:dyDescent="0.25">
      <c r="B825" s="31"/>
      <c r="C825" s="31"/>
    </row>
    <row r="826" spans="2:3" ht="13.5" x14ac:dyDescent="0.25">
      <c r="B826" s="31"/>
      <c r="C826" s="31"/>
    </row>
    <row r="827" spans="2:3" ht="13.5" x14ac:dyDescent="0.25">
      <c r="B827" s="31"/>
      <c r="C827" s="31"/>
    </row>
    <row r="828" spans="2:3" ht="13.5" x14ac:dyDescent="0.25">
      <c r="B828" s="31"/>
      <c r="C828" s="31"/>
    </row>
    <row r="829" spans="2:3" ht="13.5" x14ac:dyDescent="0.25">
      <c r="B829" s="31"/>
      <c r="C829" s="31"/>
    </row>
    <row r="830" spans="2:3" ht="13.5" x14ac:dyDescent="0.25">
      <c r="B830" s="31"/>
      <c r="C830" s="31"/>
    </row>
    <row r="831" spans="2:3" ht="13.5" x14ac:dyDescent="0.25">
      <c r="B831" s="31"/>
      <c r="C831" s="31"/>
    </row>
    <row r="832" spans="2:3" ht="13.5" x14ac:dyDescent="0.25">
      <c r="B832" s="31"/>
      <c r="C832" s="31"/>
    </row>
    <row r="833" spans="2:3" ht="13.5" x14ac:dyDescent="0.25">
      <c r="B833" s="31"/>
      <c r="C833" s="31"/>
    </row>
    <row r="834" spans="2:3" ht="13.5" x14ac:dyDescent="0.25">
      <c r="B834" s="31"/>
      <c r="C834" s="31"/>
    </row>
    <row r="835" spans="2:3" ht="13.5" x14ac:dyDescent="0.25">
      <c r="B835" s="31"/>
      <c r="C835" s="31"/>
    </row>
    <row r="836" spans="2:3" ht="13.5" x14ac:dyDescent="0.25">
      <c r="B836" s="31"/>
      <c r="C836" s="31"/>
    </row>
    <row r="837" spans="2:3" ht="13.5" x14ac:dyDescent="0.25">
      <c r="B837" s="31"/>
      <c r="C837" s="31"/>
    </row>
    <row r="838" spans="2:3" ht="13.5" x14ac:dyDescent="0.25">
      <c r="B838" s="31"/>
      <c r="C838" s="31"/>
    </row>
    <row r="839" spans="2:3" ht="13.5" x14ac:dyDescent="0.25">
      <c r="B839" s="31"/>
      <c r="C839" s="31"/>
    </row>
    <row r="840" spans="2:3" ht="13.5" x14ac:dyDescent="0.25">
      <c r="B840" s="31"/>
      <c r="C840" s="31"/>
    </row>
    <row r="841" spans="2:3" ht="13.5" x14ac:dyDescent="0.25">
      <c r="B841" s="31"/>
      <c r="C841" s="31"/>
    </row>
    <row r="842" spans="2:3" ht="13.5" x14ac:dyDescent="0.25">
      <c r="B842" s="31"/>
      <c r="C842" s="31"/>
    </row>
    <row r="843" spans="2:3" ht="13.5" x14ac:dyDescent="0.25">
      <c r="B843" s="31"/>
      <c r="C843" s="31"/>
    </row>
    <row r="844" spans="2:3" ht="13.5" x14ac:dyDescent="0.25">
      <c r="B844" s="31"/>
      <c r="C844" s="31"/>
    </row>
    <row r="845" spans="2:3" ht="13.5" x14ac:dyDescent="0.25">
      <c r="B845" s="31"/>
      <c r="C845" s="31"/>
    </row>
    <row r="846" spans="2:3" ht="13.5" x14ac:dyDescent="0.25">
      <c r="B846" s="31"/>
      <c r="C846" s="31"/>
    </row>
    <row r="847" spans="2:3" ht="13.5" x14ac:dyDescent="0.25">
      <c r="B847" s="31"/>
      <c r="C847" s="31"/>
    </row>
    <row r="848" spans="2:3" ht="13.5" x14ac:dyDescent="0.25">
      <c r="B848" s="31"/>
      <c r="C848" s="31"/>
    </row>
    <row r="849" spans="2:3" ht="13.5" x14ac:dyDescent="0.25">
      <c r="B849" s="31"/>
      <c r="C849" s="31"/>
    </row>
    <row r="850" spans="2:3" ht="13.5" x14ac:dyDescent="0.25">
      <c r="B850" s="31"/>
      <c r="C850" s="31"/>
    </row>
    <row r="851" spans="2:3" ht="13.5" x14ac:dyDescent="0.25">
      <c r="B851" s="31"/>
      <c r="C851" s="31"/>
    </row>
    <row r="852" spans="2:3" ht="13.5" x14ac:dyDescent="0.25">
      <c r="B852" s="31"/>
      <c r="C852" s="31"/>
    </row>
    <row r="853" spans="2:3" ht="13.5" x14ac:dyDescent="0.25">
      <c r="B853" s="31"/>
      <c r="C853" s="31"/>
    </row>
    <row r="854" spans="2:3" ht="13.5" x14ac:dyDescent="0.25">
      <c r="B854" s="31"/>
      <c r="C854" s="31"/>
    </row>
    <row r="855" spans="2:3" ht="13.5" x14ac:dyDescent="0.25">
      <c r="B855" s="31"/>
      <c r="C855" s="31"/>
    </row>
    <row r="856" spans="2:3" ht="13.5" x14ac:dyDescent="0.25">
      <c r="B856" s="31"/>
      <c r="C856" s="31"/>
    </row>
    <row r="857" spans="2:3" ht="13.5" x14ac:dyDescent="0.25">
      <c r="B857" s="31"/>
      <c r="C857" s="31"/>
    </row>
    <row r="858" spans="2:3" ht="13.5" x14ac:dyDescent="0.25">
      <c r="B858" s="31"/>
      <c r="C858" s="31"/>
    </row>
    <row r="859" spans="2:3" ht="13.5" x14ac:dyDescent="0.25">
      <c r="B859" s="31"/>
      <c r="C859" s="31"/>
    </row>
    <row r="860" spans="2:3" ht="13.5" x14ac:dyDescent="0.25">
      <c r="B860" s="31"/>
      <c r="C860" s="31"/>
    </row>
    <row r="861" spans="2:3" ht="13.5" x14ac:dyDescent="0.25">
      <c r="B861" s="31"/>
      <c r="C861" s="31"/>
    </row>
    <row r="862" spans="2:3" ht="13.5" x14ac:dyDescent="0.25">
      <c r="B862" s="31"/>
      <c r="C862" s="31"/>
    </row>
    <row r="863" spans="2:3" ht="13.5" x14ac:dyDescent="0.25">
      <c r="B863" s="31"/>
      <c r="C863" s="31"/>
    </row>
    <row r="864" spans="2:3" ht="13.5" x14ac:dyDescent="0.25">
      <c r="B864" s="31"/>
      <c r="C864" s="31"/>
    </row>
    <row r="865" spans="2:3" ht="13.5" x14ac:dyDescent="0.25">
      <c r="B865" s="31"/>
      <c r="C865" s="31"/>
    </row>
    <row r="866" spans="2:3" ht="13.5" x14ac:dyDescent="0.25">
      <c r="B866" s="31"/>
      <c r="C866" s="31"/>
    </row>
    <row r="867" spans="2:3" ht="13.5" x14ac:dyDescent="0.25">
      <c r="B867" s="31"/>
      <c r="C867" s="31"/>
    </row>
    <row r="868" spans="2:3" ht="13.5" x14ac:dyDescent="0.25">
      <c r="B868" s="31"/>
      <c r="C868" s="31"/>
    </row>
    <row r="869" spans="2:3" ht="13.5" x14ac:dyDescent="0.25">
      <c r="B869" s="31"/>
      <c r="C869" s="31"/>
    </row>
    <row r="870" spans="2:3" ht="13.5" x14ac:dyDescent="0.25">
      <c r="B870" s="31"/>
      <c r="C870" s="31"/>
    </row>
    <row r="871" spans="2:3" ht="13.5" x14ac:dyDescent="0.25">
      <c r="B871" s="31"/>
      <c r="C871" s="31"/>
    </row>
    <row r="872" spans="2:3" ht="13.5" x14ac:dyDescent="0.25">
      <c r="B872" s="31"/>
      <c r="C872" s="31"/>
    </row>
    <row r="873" spans="2:3" ht="13.5" x14ac:dyDescent="0.25">
      <c r="B873" s="31"/>
      <c r="C873" s="31"/>
    </row>
    <row r="874" spans="2:3" ht="13.5" x14ac:dyDescent="0.25">
      <c r="B874" s="31"/>
      <c r="C874" s="31"/>
    </row>
    <row r="875" spans="2:3" ht="13.5" x14ac:dyDescent="0.25">
      <c r="B875" s="31"/>
      <c r="C875" s="31"/>
    </row>
    <row r="876" spans="2:3" ht="13.5" x14ac:dyDescent="0.25">
      <c r="B876" s="31"/>
      <c r="C876" s="31"/>
    </row>
    <row r="877" spans="2:3" ht="13.5" x14ac:dyDescent="0.25">
      <c r="B877" s="31"/>
      <c r="C877" s="31"/>
    </row>
    <row r="878" spans="2:3" ht="13.5" x14ac:dyDescent="0.25">
      <c r="B878" s="31"/>
      <c r="C878" s="31"/>
    </row>
    <row r="879" spans="2:3" ht="13.5" x14ac:dyDescent="0.25">
      <c r="B879" s="31"/>
      <c r="C879" s="31"/>
    </row>
    <row r="880" spans="2:3" ht="13.5" x14ac:dyDescent="0.25">
      <c r="B880" s="31"/>
      <c r="C880" s="31"/>
    </row>
    <row r="881" spans="2:3" ht="13.5" x14ac:dyDescent="0.25">
      <c r="B881" s="31"/>
      <c r="C881" s="31"/>
    </row>
    <row r="882" spans="2:3" ht="13.5" x14ac:dyDescent="0.25">
      <c r="B882" s="31"/>
      <c r="C882" s="31"/>
    </row>
    <row r="883" spans="2:3" ht="13.5" x14ac:dyDescent="0.25">
      <c r="B883" s="31"/>
      <c r="C883" s="31"/>
    </row>
    <row r="884" spans="2:3" ht="13.5" x14ac:dyDescent="0.25">
      <c r="B884" s="31"/>
      <c r="C884" s="31"/>
    </row>
    <row r="885" spans="2:3" ht="13.5" x14ac:dyDescent="0.25">
      <c r="B885" s="31"/>
      <c r="C885" s="31"/>
    </row>
    <row r="886" spans="2:3" ht="13.5" x14ac:dyDescent="0.25">
      <c r="B886" s="31"/>
      <c r="C886" s="31"/>
    </row>
    <row r="887" spans="2:3" ht="13.5" x14ac:dyDescent="0.25">
      <c r="B887" s="31"/>
      <c r="C887" s="31"/>
    </row>
    <row r="888" spans="2:3" ht="13.5" x14ac:dyDescent="0.25">
      <c r="B888" s="31"/>
      <c r="C888" s="31"/>
    </row>
    <row r="889" spans="2:3" ht="13.5" x14ac:dyDescent="0.25">
      <c r="B889" s="31"/>
      <c r="C889" s="31"/>
    </row>
    <row r="890" spans="2:3" ht="13.5" x14ac:dyDescent="0.25">
      <c r="B890" s="31"/>
      <c r="C890" s="31"/>
    </row>
    <row r="891" spans="2:3" ht="13.5" x14ac:dyDescent="0.25">
      <c r="B891" s="31"/>
      <c r="C891" s="31"/>
    </row>
    <row r="892" spans="2:3" ht="13.5" x14ac:dyDescent="0.25">
      <c r="B892" s="31"/>
      <c r="C892" s="31"/>
    </row>
    <row r="893" spans="2:3" ht="13.5" x14ac:dyDescent="0.25">
      <c r="B893" s="31"/>
      <c r="C893" s="31"/>
    </row>
    <row r="894" spans="2:3" ht="13.5" x14ac:dyDescent="0.25">
      <c r="B894" s="31"/>
      <c r="C894" s="31"/>
    </row>
    <row r="895" spans="2:3" ht="13.5" x14ac:dyDescent="0.25">
      <c r="B895" s="31"/>
      <c r="C895" s="31"/>
    </row>
    <row r="896" spans="2:3" ht="13.5" x14ac:dyDescent="0.25">
      <c r="B896" s="31"/>
      <c r="C896" s="31"/>
    </row>
    <row r="897" spans="2:3" ht="13.5" x14ac:dyDescent="0.25">
      <c r="B897" s="31"/>
      <c r="C897" s="31"/>
    </row>
    <row r="898" spans="2:3" ht="13.5" x14ac:dyDescent="0.25">
      <c r="B898" s="31"/>
      <c r="C898" s="31"/>
    </row>
    <row r="899" spans="2:3" ht="13.5" x14ac:dyDescent="0.25">
      <c r="B899" s="31"/>
      <c r="C899" s="31"/>
    </row>
    <row r="900" spans="2:3" ht="13.5" x14ac:dyDescent="0.25">
      <c r="B900" s="31"/>
      <c r="C900" s="31"/>
    </row>
    <row r="901" spans="2:3" ht="13.5" x14ac:dyDescent="0.25">
      <c r="B901" s="31"/>
      <c r="C901" s="31"/>
    </row>
    <row r="902" spans="2:3" ht="13.5" x14ac:dyDescent="0.25">
      <c r="B902" s="31"/>
      <c r="C902" s="31"/>
    </row>
    <row r="903" spans="2:3" ht="13.5" x14ac:dyDescent="0.25">
      <c r="B903" s="31"/>
      <c r="C903" s="31"/>
    </row>
    <row r="904" spans="2:3" ht="13.5" x14ac:dyDescent="0.25">
      <c r="B904" s="31"/>
      <c r="C904" s="31"/>
    </row>
    <row r="905" spans="2:3" ht="13.5" x14ac:dyDescent="0.25">
      <c r="B905" s="31"/>
      <c r="C905" s="31"/>
    </row>
    <row r="906" spans="2:3" ht="13.5" x14ac:dyDescent="0.25">
      <c r="B906" s="31"/>
      <c r="C906" s="31"/>
    </row>
    <row r="907" spans="2:3" ht="13.5" x14ac:dyDescent="0.25">
      <c r="B907" s="31"/>
      <c r="C907" s="31"/>
    </row>
    <row r="908" spans="2:3" ht="13.5" x14ac:dyDescent="0.25">
      <c r="B908" s="31"/>
      <c r="C908" s="31"/>
    </row>
    <row r="909" spans="2:3" ht="13.5" x14ac:dyDescent="0.25">
      <c r="B909" s="31"/>
      <c r="C909" s="31"/>
    </row>
    <row r="910" spans="2:3" ht="13.5" x14ac:dyDescent="0.25">
      <c r="B910" s="31"/>
      <c r="C910" s="31"/>
    </row>
    <row r="911" spans="2:3" ht="13.5" x14ac:dyDescent="0.25">
      <c r="B911" s="31"/>
      <c r="C911" s="31"/>
    </row>
    <row r="912" spans="2:3" ht="13.5" x14ac:dyDescent="0.25">
      <c r="B912" s="31"/>
      <c r="C912" s="31"/>
    </row>
    <row r="913" spans="2:3" ht="13.5" x14ac:dyDescent="0.25">
      <c r="B913" s="31"/>
      <c r="C913" s="31"/>
    </row>
    <row r="914" spans="2:3" ht="13.5" x14ac:dyDescent="0.25">
      <c r="B914" s="31"/>
      <c r="C914" s="31"/>
    </row>
    <row r="915" spans="2:3" ht="13.5" x14ac:dyDescent="0.25">
      <c r="B915" s="31"/>
      <c r="C915" s="31"/>
    </row>
    <row r="916" spans="2:3" ht="13.5" x14ac:dyDescent="0.25">
      <c r="B916" s="31"/>
      <c r="C916" s="31"/>
    </row>
    <row r="917" spans="2:3" ht="13.5" x14ac:dyDescent="0.25">
      <c r="B917" s="31"/>
      <c r="C917" s="31"/>
    </row>
    <row r="918" spans="2:3" ht="13.5" x14ac:dyDescent="0.25">
      <c r="B918" s="31"/>
      <c r="C918" s="31"/>
    </row>
    <row r="919" spans="2:3" ht="13.5" x14ac:dyDescent="0.25">
      <c r="B919" s="31"/>
      <c r="C919" s="31"/>
    </row>
    <row r="920" spans="2:3" ht="13.5" x14ac:dyDescent="0.25">
      <c r="B920" s="31"/>
      <c r="C920" s="31"/>
    </row>
    <row r="921" spans="2:3" ht="13.5" x14ac:dyDescent="0.25">
      <c r="B921" s="31"/>
      <c r="C921" s="31"/>
    </row>
    <row r="922" spans="2:3" ht="13.5" x14ac:dyDescent="0.25">
      <c r="B922" s="31"/>
      <c r="C922" s="31"/>
    </row>
    <row r="923" spans="2:3" ht="13.5" x14ac:dyDescent="0.25">
      <c r="B923" s="31"/>
      <c r="C923" s="31"/>
    </row>
    <row r="924" spans="2:3" ht="13.5" x14ac:dyDescent="0.25">
      <c r="B924" s="31"/>
      <c r="C924" s="31"/>
    </row>
    <row r="925" spans="2:3" ht="13.5" x14ac:dyDescent="0.25">
      <c r="B925" s="31"/>
      <c r="C925" s="31"/>
    </row>
    <row r="926" spans="2:3" ht="13.5" x14ac:dyDescent="0.25">
      <c r="B926" s="31"/>
      <c r="C926" s="31"/>
    </row>
    <row r="927" spans="2:3" ht="13.5" x14ac:dyDescent="0.25">
      <c r="B927" s="31"/>
      <c r="C927" s="31"/>
    </row>
    <row r="928" spans="2:3" ht="13.5" x14ac:dyDescent="0.25">
      <c r="B928" s="31"/>
      <c r="C928" s="31"/>
    </row>
    <row r="929" spans="2:3" ht="13.5" x14ac:dyDescent="0.25">
      <c r="B929" s="31"/>
      <c r="C929" s="31"/>
    </row>
    <row r="930" spans="2:3" ht="13.5" x14ac:dyDescent="0.25">
      <c r="B930" s="31"/>
      <c r="C930" s="31"/>
    </row>
    <row r="931" spans="2:3" ht="13.5" x14ac:dyDescent="0.25">
      <c r="B931" s="31"/>
      <c r="C931" s="31"/>
    </row>
    <row r="932" spans="2:3" ht="13.5" x14ac:dyDescent="0.25">
      <c r="B932" s="31"/>
      <c r="C932" s="31"/>
    </row>
    <row r="933" spans="2:3" ht="13.5" x14ac:dyDescent="0.25">
      <c r="B933" s="31"/>
      <c r="C933" s="31"/>
    </row>
    <row r="934" spans="2:3" ht="13.5" x14ac:dyDescent="0.25">
      <c r="B934" s="31"/>
      <c r="C934" s="31"/>
    </row>
    <row r="935" spans="2:3" ht="13.5" x14ac:dyDescent="0.25">
      <c r="B935" s="31"/>
      <c r="C935" s="31"/>
    </row>
    <row r="936" spans="2:3" ht="13.5" x14ac:dyDescent="0.25">
      <c r="B936" s="31"/>
      <c r="C936" s="31"/>
    </row>
    <row r="937" spans="2:3" ht="13.5" x14ac:dyDescent="0.25">
      <c r="B937" s="31"/>
      <c r="C937" s="31"/>
    </row>
    <row r="938" spans="2:3" ht="13.5" x14ac:dyDescent="0.25">
      <c r="B938" s="31"/>
      <c r="C938" s="31"/>
    </row>
    <row r="939" spans="2:3" ht="13.5" x14ac:dyDescent="0.25">
      <c r="B939" s="31"/>
      <c r="C939" s="31"/>
    </row>
    <row r="940" spans="2:3" ht="13.5" x14ac:dyDescent="0.25">
      <c r="B940" s="31"/>
      <c r="C940" s="31"/>
    </row>
    <row r="941" spans="2:3" ht="13.5" x14ac:dyDescent="0.25">
      <c r="B941" s="31"/>
      <c r="C941" s="31"/>
    </row>
    <row r="942" spans="2:3" ht="13.5" x14ac:dyDescent="0.25">
      <c r="B942" s="31"/>
      <c r="C942" s="31"/>
    </row>
    <row r="943" spans="2:3" ht="13.5" x14ac:dyDescent="0.25">
      <c r="B943" s="31"/>
      <c r="C943" s="31"/>
    </row>
    <row r="944" spans="2:3" ht="13.5" x14ac:dyDescent="0.25">
      <c r="B944" s="31"/>
      <c r="C944" s="31"/>
    </row>
    <row r="945" spans="2:3" ht="13.5" x14ac:dyDescent="0.25">
      <c r="B945" s="31"/>
      <c r="C945" s="31"/>
    </row>
    <row r="946" spans="2:3" ht="13.5" x14ac:dyDescent="0.25">
      <c r="B946" s="31"/>
      <c r="C946" s="31"/>
    </row>
    <row r="947" spans="2:3" ht="13.5" x14ac:dyDescent="0.25">
      <c r="B947" s="31"/>
      <c r="C947" s="31"/>
    </row>
    <row r="948" spans="2:3" ht="13.5" x14ac:dyDescent="0.25">
      <c r="B948" s="31"/>
      <c r="C948" s="31"/>
    </row>
    <row r="949" spans="2:3" ht="13.5" x14ac:dyDescent="0.25">
      <c r="B949" s="31"/>
      <c r="C949" s="31"/>
    </row>
    <row r="950" spans="2:3" ht="13.5" x14ac:dyDescent="0.25">
      <c r="B950" s="31"/>
      <c r="C950" s="31"/>
    </row>
    <row r="951" spans="2:3" ht="13.5" x14ac:dyDescent="0.25">
      <c r="B951" s="31"/>
      <c r="C951" s="31"/>
    </row>
    <row r="952" spans="2:3" ht="13.5" x14ac:dyDescent="0.25">
      <c r="B952" s="31"/>
      <c r="C952" s="31"/>
    </row>
    <row r="953" spans="2:3" ht="13.5" x14ac:dyDescent="0.25">
      <c r="B953" s="31"/>
      <c r="C953" s="31"/>
    </row>
    <row r="954" spans="2:3" ht="13.5" x14ac:dyDescent="0.25">
      <c r="B954" s="31"/>
      <c r="C954" s="31"/>
    </row>
    <row r="955" spans="2:3" ht="13.5" x14ac:dyDescent="0.25">
      <c r="B955" s="31"/>
      <c r="C955" s="31"/>
    </row>
    <row r="956" spans="2:3" ht="13.5" x14ac:dyDescent="0.25">
      <c r="B956" s="31"/>
      <c r="C956" s="31"/>
    </row>
    <row r="957" spans="2:3" ht="13.5" x14ac:dyDescent="0.25">
      <c r="B957" s="31"/>
      <c r="C957" s="31"/>
    </row>
    <row r="958" spans="2:3" ht="13.5" x14ac:dyDescent="0.25">
      <c r="B958" s="31"/>
      <c r="C958" s="31"/>
    </row>
    <row r="959" spans="2:3" ht="13.5" x14ac:dyDescent="0.25">
      <c r="B959" s="31"/>
      <c r="C959" s="31"/>
    </row>
    <row r="960" spans="2:3" ht="13.5" x14ac:dyDescent="0.25">
      <c r="B960" s="31"/>
      <c r="C960" s="31"/>
    </row>
    <row r="961" spans="2:3" ht="13.5" x14ac:dyDescent="0.25">
      <c r="B961" s="31"/>
      <c r="C961" s="31"/>
    </row>
    <row r="962" spans="2:3" ht="13.5" x14ac:dyDescent="0.25">
      <c r="B962" s="31"/>
      <c r="C962" s="31"/>
    </row>
    <row r="963" spans="2:3" ht="13.5" x14ac:dyDescent="0.25">
      <c r="B963" s="31"/>
      <c r="C963" s="31"/>
    </row>
    <row r="964" spans="2:3" ht="13.5" x14ac:dyDescent="0.25">
      <c r="B964" s="31"/>
      <c r="C964" s="31"/>
    </row>
    <row r="965" spans="2:3" ht="13.5" x14ac:dyDescent="0.25">
      <c r="B965" s="31"/>
      <c r="C965" s="31"/>
    </row>
    <row r="966" spans="2:3" ht="13.5" x14ac:dyDescent="0.25">
      <c r="B966" s="31"/>
      <c r="C966" s="31"/>
    </row>
    <row r="967" spans="2:3" ht="13.5" x14ac:dyDescent="0.25">
      <c r="B967" s="31"/>
      <c r="C967" s="31"/>
    </row>
    <row r="968" spans="2:3" ht="13.5" x14ac:dyDescent="0.25">
      <c r="B968" s="31"/>
      <c r="C968" s="31"/>
    </row>
    <row r="969" spans="2:3" ht="13.5" x14ac:dyDescent="0.25">
      <c r="B969" s="31"/>
      <c r="C969" s="31"/>
    </row>
    <row r="970" spans="2:3" ht="13.5" x14ac:dyDescent="0.25">
      <c r="B970" s="31"/>
      <c r="C970" s="31"/>
    </row>
    <row r="971" spans="2:3" ht="13.5" x14ac:dyDescent="0.25">
      <c r="B971" s="31"/>
      <c r="C971" s="31"/>
    </row>
    <row r="972" spans="2:3" ht="13.5" x14ac:dyDescent="0.25">
      <c r="B972" s="31"/>
      <c r="C972" s="31"/>
    </row>
    <row r="973" spans="2:3" ht="13.5" x14ac:dyDescent="0.25">
      <c r="B973" s="31"/>
      <c r="C973" s="31"/>
    </row>
    <row r="974" spans="2:3" ht="13.5" x14ac:dyDescent="0.25">
      <c r="B974" s="31"/>
      <c r="C974" s="31"/>
    </row>
    <row r="975" spans="2:3" ht="13.5" x14ac:dyDescent="0.25">
      <c r="B975" s="31"/>
      <c r="C975" s="31"/>
    </row>
    <row r="976" spans="2:3" ht="13.5" x14ac:dyDescent="0.25">
      <c r="B976" s="31"/>
      <c r="C976" s="31"/>
    </row>
    <row r="977" spans="2:3" ht="13.5" x14ac:dyDescent="0.25">
      <c r="B977" s="31"/>
      <c r="C977" s="31"/>
    </row>
    <row r="978" spans="2:3" ht="13.5" x14ac:dyDescent="0.25">
      <c r="B978" s="31"/>
      <c r="C978" s="31"/>
    </row>
    <row r="979" spans="2:3" ht="13.5" x14ac:dyDescent="0.25">
      <c r="B979" s="31"/>
      <c r="C979" s="31"/>
    </row>
    <row r="980" spans="2:3" ht="13.5" x14ac:dyDescent="0.25">
      <c r="B980" s="31"/>
      <c r="C980" s="31"/>
    </row>
    <row r="981" spans="2:3" ht="13.5" x14ac:dyDescent="0.25">
      <c r="B981" s="31"/>
      <c r="C981" s="31"/>
    </row>
    <row r="982" spans="2:3" ht="13.5" x14ac:dyDescent="0.25">
      <c r="B982" s="31"/>
      <c r="C982" s="31"/>
    </row>
    <row r="983" spans="2:3" ht="13.5" x14ac:dyDescent="0.25">
      <c r="B983" s="31"/>
      <c r="C983" s="31"/>
    </row>
    <row r="984" spans="2:3" ht="13.5" x14ac:dyDescent="0.25">
      <c r="B984" s="31"/>
      <c r="C984" s="31"/>
    </row>
    <row r="985" spans="2:3" ht="13.5" x14ac:dyDescent="0.25">
      <c r="B985" s="31"/>
      <c r="C985" s="31"/>
    </row>
    <row r="986" spans="2:3" ht="13.5" x14ac:dyDescent="0.25">
      <c r="B986" s="31"/>
      <c r="C986" s="31"/>
    </row>
    <row r="987" spans="2:3" ht="13.5" x14ac:dyDescent="0.25">
      <c r="B987" s="31"/>
      <c r="C987" s="31"/>
    </row>
    <row r="988" spans="2:3" ht="13.5" x14ac:dyDescent="0.25">
      <c r="B988" s="31"/>
      <c r="C988" s="31"/>
    </row>
    <row r="989" spans="2:3" ht="13.5" x14ac:dyDescent="0.25">
      <c r="B989" s="31"/>
      <c r="C989" s="31"/>
    </row>
    <row r="990" spans="2:3" ht="13.5" x14ac:dyDescent="0.25">
      <c r="B990" s="31"/>
      <c r="C990" s="31"/>
    </row>
    <row r="991" spans="2:3" ht="13.5" x14ac:dyDescent="0.25">
      <c r="B991" s="31"/>
      <c r="C991" s="31"/>
    </row>
  </sheetData>
  <mergeCells count="14">
    <mergeCell ref="AV5:BA6"/>
    <mergeCell ref="BC5:BH6"/>
    <mergeCell ref="BJ5:BO6"/>
    <mergeCell ref="A1:E1"/>
    <mergeCell ref="A2:E2"/>
    <mergeCell ref="A3:E3"/>
    <mergeCell ref="M5:R6"/>
    <mergeCell ref="T5:Y6"/>
    <mergeCell ref="AA5:AF6"/>
    <mergeCell ref="AH5:AM6"/>
    <mergeCell ref="AO5:AT6"/>
    <mergeCell ref="A4:K4"/>
    <mergeCell ref="A5:D5"/>
    <mergeCell ref="F5:K6"/>
  </mergeCells>
  <printOptions horizontalCentered="1"/>
  <pageMargins left="0.2" right="0.2" top="0.25" bottom="0.25" header="0.3" footer="0.3"/>
  <pageSetup paperSize="5" scale="88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Shana</dc:creator>
  <cp:lastModifiedBy>Langston, Renee</cp:lastModifiedBy>
  <cp:lastPrinted>2025-04-14T17:42:24Z</cp:lastPrinted>
  <dcterms:created xsi:type="dcterms:W3CDTF">2025-04-08T15:23:35Z</dcterms:created>
  <dcterms:modified xsi:type="dcterms:W3CDTF">2025-06-10T19:24:59Z</dcterms:modified>
</cp:coreProperties>
</file>