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6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<sst xmlns="http://schemas.openxmlformats.org/spreadsheetml/2006/main" count="321" uniqueCount="100">
  <si>
    <t>EXHIBIT A-II-I-A-1</t>
  </si>
  <si>
    <t>EXHIBIT A-II-I-A-2</t>
  </si>
  <si>
    <t>EXHIBIT A-II-I-A-3</t>
  </si>
  <si>
    <t>EXHIBIT A-II-I-A-4</t>
  </si>
  <si>
    <t>FUND TYPES</t>
  </si>
  <si>
    <t>GOVERNMENTAL - GENERAL</t>
  </si>
  <si>
    <t>TOTAL</t>
  </si>
  <si>
    <t>DESCRIPTION - COST CENTER</t>
  </si>
  <si>
    <t>ACCT #</t>
  </si>
  <si>
    <t>0000</t>
  </si>
  <si>
    <t>0010</t>
  </si>
  <si>
    <t>0015</t>
  </si>
  <si>
    <t>0020</t>
  </si>
  <si>
    <t>0035</t>
  </si>
  <si>
    <t>0040</t>
  </si>
  <si>
    <t>0050</t>
  </si>
  <si>
    <t>0070</t>
  </si>
  <si>
    <t>0080</t>
  </si>
  <si>
    <t>0090</t>
  </si>
  <si>
    <t>5000</t>
  </si>
  <si>
    <t>8100</t>
  </si>
  <si>
    <t>8210</t>
  </si>
  <si>
    <t>8220</t>
  </si>
  <si>
    <t>8300</t>
  </si>
  <si>
    <t>8410</t>
  </si>
  <si>
    <t>8420</t>
  </si>
  <si>
    <t>8600</t>
  </si>
  <si>
    <t>8610</t>
  </si>
  <si>
    <t>8620</t>
  </si>
  <si>
    <t>8621</t>
  </si>
  <si>
    <t>8622</t>
  </si>
  <si>
    <t>8623</t>
  </si>
  <si>
    <t>8640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</si>
  <si>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</si>
  <si>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</si>
  <si>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</si>
  <si>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</si>
  <si>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</si>
  <si>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</si>
  <si>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</si>
  <si>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</si>
  <si>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</si>
  <si>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</si>
  <si>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</si>
  <si>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</si>
  <si>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</si>
  <si>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</si>
  <si>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</si>
  <si>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</si>
  <si>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</si>
  <si>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</si>
  <si>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</si>
  <si>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</si>
  <si>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</si>
  <si>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</si>
  <si>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</si>
  <si>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</si>
  <si>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</si>
  <si>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</si>
  <si>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</si>
  <si>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</si>
  <si>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A-II-I-B-1</t>
  </si>
  <si>
    <t>EXHIBIT A-II-I-B-2</t>
  </si>
  <si>
    <t>EXHIBIT A-II-I-B-3</t>
  </si>
  <si>
    <t>EXHIBIT A-II-I-B-4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</si>
  <si>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</si>
  <si>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</si>
  <si>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</si>
  <si>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</si>
  <si>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</si>
  <si>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</si>
  <si>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</si>
  <si>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</si>
  <si>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</si>
  <si>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</si>
  <si>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</si>
  <si>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</si>
  <si>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</si>
  <si>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</si>
  <si>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</si>
  <si>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</si>
  <si>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</si>
  <si>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A-II-I-C-1</t>
  </si>
  <si>
    <t>EXHIBIT A-II-I-C-2</t>
  </si>
  <si>
    <t>EXHIBIT A-II-I-C-3</t>
  </si>
  <si>
    <t>EXHIBIT A-II-I-C-4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</si>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</sst>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27" width="14.7109375" style="0" customWidth="1"/>
  </cols>
  <sheetData>
    <row r="1" spans="1:28" ht="15">
      <c r="A1" s="2"/>
      <c r="B1" s="2"/>
      <c r="C1" s="8" t="s">
        <v>0</v>
      </c>
      <c r="D1" s="8"/>
      <c r="E1" s="8"/>
      <c r="F1" s="8"/>
      <c r="G1" s="8"/>
      <c r="H1" s="8"/>
      <c r="I1" s="8" t="s">
        <v>1</v>
      </c>
      <c r="J1" s="8"/>
      <c r="K1" s="8"/>
      <c r="L1" s="8"/>
      <c r="M1" s="8"/>
      <c r="N1" s="8"/>
      <c r="O1" s="8" t="s">
        <v>2</v>
      </c>
      <c r="P1" s="8"/>
      <c r="Q1" s="8"/>
      <c r="R1" s="8"/>
      <c r="S1" s="8"/>
      <c r="T1" s="8"/>
      <c r="U1" s="8" t="s">
        <v>3</v>
      </c>
      <c r="V1" s="8"/>
      <c r="W1" s="8"/>
      <c r="X1" s="8"/>
      <c r="Y1" s="8"/>
      <c r="Z1" s="8"/>
      <c r="AA1" s="2"/>
      <c r="AB1" s="1"/>
    </row>
    <row r="2" spans="1:28" ht="15">
      <c r="A2" s="3" t="s">
        <v>4</v>
      </c>
      <c r="B2" s="2"/>
      <c r="C2" s="9" t="s">
        <v>5</v>
      </c>
      <c r="D2" s="9"/>
      <c r="E2" s="9"/>
      <c r="F2" s="9"/>
      <c r="G2" s="9"/>
      <c r="H2" s="2"/>
      <c r="I2" s="9" t="s">
        <v>5</v>
      </c>
      <c r="J2" s="9"/>
      <c r="K2" s="9"/>
      <c r="L2" s="9"/>
      <c r="M2" s="9"/>
      <c r="N2" s="2"/>
      <c r="O2" s="9" t="s">
        <v>5</v>
      </c>
      <c r="P2" s="9"/>
      <c r="Q2" s="9"/>
      <c r="R2" s="9"/>
      <c r="S2" s="9"/>
      <c r="T2" s="2"/>
      <c r="U2" s="9" t="s">
        <v>5</v>
      </c>
      <c r="V2" s="9"/>
      <c r="W2" s="9"/>
      <c r="X2" s="9"/>
      <c r="Y2" s="9"/>
      <c r="Z2" s="2"/>
      <c r="AA2" s="4" t="s">
        <v>6</v>
      </c>
      <c r="AB2" s="1"/>
    </row>
    <row r="3" spans="1:28" ht="15">
      <c r="A3" s="3" t="s">
        <v>7</v>
      </c>
      <c r="B3" s="3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4" t="s">
        <v>21</v>
      </c>
      <c r="P3" s="4" t="s">
        <v>22</v>
      </c>
      <c r="Q3" s="4" t="s">
        <v>23</v>
      </c>
      <c r="R3" s="4" t="s">
        <v>24</v>
      </c>
      <c r="S3" s="4" t="s">
        <v>25</v>
      </c>
      <c r="T3" s="4" t="s">
        <v>26</v>
      </c>
      <c r="U3" s="4" t="s">
        <v>27</v>
      </c>
      <c r="V3" s="4" t="s">
        <v>28</v>
      </c>
      <c r="W3" s="4" t="s">
        <v>29</v>
      </c>
      <c r="X3" s="4" t="s">
        <v>30</v>
      </c>
      <c r="Y3" s="4" t="s">
        <v>31</v>
      </c>
      <c r="Z3" s="4" t="s">
        <v>32</v>
      </c>
      <c r="AA3" s="4" t="s">
        <v>33</v>
      </c>
      <c r="AB3" s="1"/>
    </row>
    <row r="4" spans="1:28" ht="15">
      <c r="A4" s="3" t="s">
        <v>34</v>
      </c>
      <c r="B4" s="3" t="s">
        <v>35</v>
      </c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 t="s">
        <v>36</v>
      </c>
      <c r="L4" s="4" t="s">
        <v>36</v>
      </c>
      <c r="M4" s="4" t="s">
        <v>36</v>
      </c>
      <c r="N4" s="4" t="s">
        <v>36</v>
      </c>
      <c r="O4" s="4" t="s">
        <v>36</v>
      </c>
      <c r="P4" s="4" t="s">
        <v>36</v>
      </c>
      <c r="Q4" s="4" t="s">
        <v>36</v>
      </c>
      <c r="R4" s="4" t="s">
        <v>36</v>
      </c>
      <c r="S4" s="4" t="s">
        <v>36</v>
      </c>
      <c r="T4" s="4" t="s">
        <v>36</v>
      </c>
      <c r="U4" s="4" t="s">
        <v>36</v>
      </c>
      <c r="V4" s="4" t="s">
        <v>36</v>
      </c>
      <c r="W4" s="4" t="s">
        <v>36</v>
      </c>
      <c r="X4" s="4" t="s">
        <v>36</v>
      </c>
      <c r="Y4" s="4" t="s">
        <v>36</v>
      </c>
      <c r="Z4" s="4" t="s">
        <v>36</v>
      </c>
      <c r="AA4" s="4" t="s">
        <v>36</v>
      </c>
      <c r="AB4" s="1"/>
    </row>
    <row r="5" spans="1:28" ht="9.75" customHeight="1">
      <c r="A5" s="5" t="s">
        <v>37</v>
      </c>
      <c r="B5" s="6" t="s">
        <v>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"/>
    </row>
    <row r="6" spans="1:28" ht="9.75" customHeight="1">
      <c r="A6" s="5" t="s">
        <v>39</v>
      </c>
      <c r="B6" s="6" t="s">
        <v>40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"/>
    </row>
    <row r="7" spans="1:28" ht="9.75" customHeight="1">
      <c r="A7" s="5" t="s">
        <v>41</v>
      </c>
      <c r="B7" s="6" t="s">
        <v>42</v>
      </c>
      <c r="C7" s="7">
        <v>0</v>
      </c>
      <c r="D7" s="7">
        <v>607861.89</v>
      </c>
      <c r="E7" s="7">
        <v>0</v>
      </c>
      <c r="F7" s="7">
        <v>1322020.99</v>
      </c>
      <c r="G7" s="7">
        <v>1366008.33</v>
      </c>
      <c r="H7" s="7">
        <v>657790.56</v>
      </c>
      <c r="I7" s="7">
        <v>491075.06</v>
      </c>
      <c r="J7" s="7">
        <v>542752.41</v>
      </c>
      <c r="K7" s="7">
        <v>0</v>
      </c>
      <c r="L7" s="7">
        <v>37934.47</v>
      </c>
      <c r="M7" s="7">
        <v>0</v>
      </c>
      <c r="N7" s="7">
        <v>93242.01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f aca="true" t="shared" si="0" ref="AA7:AA13">C7+D7+E7+F7+G7+H7+I7+J7+K7+L7+M7+N7+O7+P7+Q7+R7+S7+T7+U7+V7+W7+X7+Y7+Z7</f>
        <v>5118685.72</v>
      </c>
      <c r="AB7" s="1"/>
    </row>
    <row r="8" spans="1:28" ht="9.75" customHeight="1">
      <c r="A8" s="5" t="s">
        <v>43</v>
      </c>
      <c r="B8" s="6" t="s">
        <v>44</v>
      </c>
      <c r="C8" s="7">
        <v>0</v>
      </c>
      <c r="D8" s="7">
        <v>243972.11</v>
      </c>
      <c r="E8" s="7">
        <v>0</v>
      </c>
      <c r="F8" s="7">
        <v>508441.44</v>
      </c>
      <c r="G8" s="7">
        <v>500030.4</v>
      </c>
      <c r="H8" s="7">
        <v>246730.67</v>
      </c>
      <c r="I8" s="7">
        <v>198751.13</v>
      </c>
      <c r="J8" s="7">
        <v>209399.98</v>
      </c>
      <c r="K8" s="7">
        <v>0</v>
      </c>
      <c r="L8" s="7">
        <v>24513.81</v>
      </c>
      <c r="M8" s="7">
        <v>0</v>
      </c>
      <c r="N8" s="7">
        <v>35210.95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f t="shared" si="0"/>
        <v>1967050.49</v>
      </c>
      <c r="AB8" s="1"/>
    </row>
    <row r="9" spans="1:28" ht="9.75" customHeight="1">
      <c r="A9" s="5" t="s">
        <v>45</v>
      </c>
      <c r="B9" s="6" t="s">
        <v>46</v>
      </c>
      <c r="C9" s="7">
        <v>0</v>
      </c>
      <c r="D9" s="7">
        <v>21028.13</v>
      </c>
      <c r="E9" s="7">
        <v>0</v>
      </c>
      <c r="F9" s="7">
        <v>21444.36</v>
      </c>
      <c r="G9" s="7">
        <v>68138.33</v>
      </c>
      <c r="H9" s="7">
        <v>11790.23</v>
      </c>
      <c r="I9" s="7">
        <v>31900.48</v>
      </c>
      <c r="J9" s="7">
        <v>261.87</v>
      </c>
      <c r="K9" s="7">
        <v>6379.6</v>
      </c>
      <c r="L9" s="7">
        <v>921289.16</v>
      </c>
      <c r="M9" s="7">
        <v>0</v>
      </c>
      <c r="N9" s="7">
        <v>4440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f t="shared" si="0"/>
        <v>1086672.1600000001</v>
      </c>
      <c r="AB9" s="1"/>
    </row>
    <row r="10" spans="1:28" ht="9.75" customHeight="1">
      <c r="A10" s="5" t="s">
        <v>47</v>
      </c>
      <c r="B10" s="6" t="s">
        <v>48</v>
      </c>
      <c r="C10" s="7">
        <v>0</v>
      </c>
      <c r="D10" s="7">
        <v>7449.51</v>
      </c>
      <c r="E10" s="7">
        <v>0</v>
      </c>
      <c r="F10" s="7">
        <v>15113.74</v>
      </c>
      <c r="G10" s="7">
        <v>24412.03</v>
      </c>
      <c r="H10" s="7">
        <v>13194.47</v>
      </c>
      <c r="I10" s="7">
        <v>6492.4</v>
      </c>
      <c r="J10" s="7">
        <v>6238.45</v>
      </c>
      <c r="K10" s="7">
        <v>0</v>
      </c>
      <c r="L10" s="7">
        <v>37968.68</v>
      </c>
      <c r="M10" s="7">
        <v>7078.52</v>
      </c>
      <c r="N10" s="7">
        <v>194403.85</v>
      </c>
      <c r="O10" s="7">
        <v>1301.75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f t="shared" si="0"/>
        <v>313653.4</v>
      </c>
      <c r="AB10" s="1"/>
    </row>
    <row r="11" spans="1:28" ht="9.75" customHeight="1">
      <c r="A11" s="5" t="s">
        <v>49</v>
      </c>
      <c r="B11" s="6" t="s">
        <v>50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f t="shared" si="0"/>
        <v>0</v>
      </c>
      <c r="AB11" s="1"/>
    </row>
    <row r="12" spans="1:28" ht="9.75" customHeight="1">
      <c r="A12" s="5" t="s">
        <v>51</v>
      </c>
      <c r="B12" s="6" t="s">
        <v>52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f t="shared" si="0"/>
        <v>0</v>
      </c>
      <c r="AB12" s="1"/>
    </row>
    <row r="13" spans="1:28" ht="9.75" customHeight="1">
      <c r="A13" s="5" t="s">
        <v>53</v>
      </c>
      <c r="B13" s="2"/>
      <c r="C13" s="7">
        <f aca="true" t="shared" si="1" ref="C13:Z13">+SUM(C7:C12)</f>
        <v>0</v>
      </c>
      <c r="D13" s="7">
        <f t="shared" si="1"/>
        <v>880311.64</v>
      </c>
      <c r="E13" s="7">
        <f t="shared" si="1"/>
        <v>0</v>
      </c>
      <c r="F13" s="7">
        <f t="shared" si="1"/>
        <v>1867020.53</v>
      </c>
      <c r="G13" s="7">
        <f t="shared" si="1"/>
        <v>1958589.09</v>
      </c>
      <c r="H13" s="7">
        <f t="shared" si="1"/>
        <v>929505.93</v>
      </c>
      <c r="I13" s="7">
        <f t="shared" si="1"/>
        <v>728219.07</v>
      </c>
      <c r="J13" s="7">
        <f t="shared" si="1"/>
        <v>758652.71</v>
      </c>
      <c r="K13" s="7">
        <f t="shared" si="1"/>
        <v>6379.6</v>
      </c>
      <c r="L13" s="7">
        <f t="shared" si="1"/>
        <v>1021706.1200000001</v>
      </c>
      <c r="M13" s="7">
        <f t="shared" si="1"/>
        <v>7078.52</v>
      </c>
      <c r="N13" s="7">
        <f t="shared" si="1"/>
        <v>327296.81</v>
      </c>
      <c r="O13" s="7">
        <f t="shared" si="1"/>
        <v>1301.75</v>
      </c>
      <c r="P13" s="7">
        <f t="shared" si="1"/>
        <v>0</v>
      </c>
      <c r="Q13" s="7">
        <f t="shared" si="1"/>
        <v>0</v>
      </c>
      <c r="R13" s="7">
        <f t="shared" si="1"/>
        <v>0</v>
      </c>
      <c r="S13" s="7">
        <f t="shared" si="1"/>
        <v>0</v>
      </c>
      <c r="T13" s="7">
        <f t="shared" si="1"/>
        <v>0</v>
      </c>
      <c r="U13" s="7">
        <f t="shared" si="1"/>
        <v>0</v>
      </c>
      <c r="V13" s="7">
        <f t="shared" si="1"/>
        <v>0</v>
      </c>
      <c r="W13" s="7">
        <f t="shared" si="1"/>
        <v>0</v>
      </c>
      <c r="X13" s="7">
        <f t="shared" si="1"/>
        <v>0</v>
      </c>
      <c r="Y13" s="7">
        <f t="shared" si="1"/>
        <v>0</v>
      </c>
      <c r="Z13" s="7">
        <f t="shared" si="1"/>
        <v>0</v>
      </c>
      <c r="AA13" s="7">
        <f t="shared" si="0"/>
        <v>8486061.77</v>
      </c>
      <c r="AB13" s="1"/>
    </row>
    <row r="14" spans="1:28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/>
    </row>
    <row r="15" spans="1:28" ht="9.75" customHeight="1">
      <c r="A15" s="5" t="s">
        <v>54</v>
      </c>
      <c r="B15" s="6" t="s">
        <v>55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"/>
    </row>
    <row r="16" spans="1:28" ht="9.75" customHeight="1">
      <c r="A16" s="5" t="s">
        <v>41</v>
      </c>
      <c r="B16" s="6" t="s">
        <v>42</v>
      </c>
      <c r="C16" s="7">
        <v>0</v>
      </c>
      <c r="D16" s="7">
        <v>205778.92</v>
      </c>
      <c r="E16" s="7">
        <v>0</v>
      </c>
      <c r="F16" s="7">
        <v>271015.21</v>
      </c>
      <c r="G16" s="7">
        <v>400238.66</v>
      </c>
      <c r="H16" s="7">
        <v>168223.27</v>
      </c>
      <c r="I16" s="7">
        <v>212763.1</v>
      </c>
      <c r="J16" s="7">
        <v>182863.75</v>
      </c>
      <c r="K16" s="7">
        <v>7358.13</v>
      </c>
      <c r="L16" s="7">
        <v>212917.08</v>
      </c>
      <c r="M16" s="7">
        <v>82954.18</v>
      </c>
      <c r="N16" s="7">
        <v>37691.84</v>
      </c>
      <c r="O16" s="7">
        <v>34759.23</v>
      </c>
      <c r="P16" s="7">
        <v>153241.66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200802.36</v>
      </c>
      <c r="X16" s="7">
        <v>0</v>
      </c>
      <c r="Y16" s="7">
        <v>64519.7</v>
      </c>
      <c r="Z16" s="7">
        <v>0</v>
      </c>
      <c r="AA16" s="7">
        <f aca="true" t="shared" si="2" ref="AA16:AA22">C16+D16+E16+F16+G16+H16+I16+J16+K16+L16+M16+N16+O16+P16+Q16+R16+S16+T16+U16+V16+W16+X16+Y16+Z16</f>
        <v>2235127.0900000003</v>
      </c>
      <c r="AB16" s="1"/>
    </row>
    <row r="17" spans="1:28" ht="9.75" customHeight="1">
      <c r="A17" s="5" t="s">
        <v>43</v>
      </c>
      <c r="B17" s="6" t="s">
        <v>44</v>
      </c>
      <c r="C17" s="7">
        <v>0</v>
      </c>
      <c r="D17" s="7">
        <v>81856.84</v>
      </c>
      <c r="E17" s="7">
        <v>0</v>
      </c>
      <c r="F17" s="7">
        <v>106581.87</v>
      </c>
      <c r="G17" s="7">
        <v>157043.32</v>
      </c>
      <c r="H17" s="7">
        <v>63206.66</v>
      </c>
      <c r="I17" s="7">
        <v>89185.45</v>
      </c>
      <c r="J17" s="7">
        <v>68979.88</v>
      </c>
      <c r="K17" s="7">
        <v>1476.27</v>
      </c>
      <c r="L17" s="7">
        <v>70455.08</v>
      </c>
      <c r="M17" s="7">
        <v>26909.56</v>
      </c>
      <c r="N17" s="7">
        <v>16266.14</v>
      </c>
      <c r="O17" s="7">
        <v>9774.79</v>
      </c>
      <c r="P17" s="7">
        <v>11942.1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53710.58</v>
      </c>
      <c r="X17" s="7">
        <v>0</v>
      </c>
      <c r="Y17" s="7">
        <v>22267.94</v>
      </c>
      <c r="Z17" s="7">
        <v>0</v>
      </c>
      <c r="AA17" s="7">
        <f t="shared" si="2"/>
        <v>779656.48</v>
      </c>
      <c r="AB17" s="1"/>
    </row>
    <row r="18" spans="1:28" ht="9.75" customHeight="1">
      <c r="A18" s="5" t="s">
        <v>45</v>
      </c>
      <c r="B18" s="6" t="s">
        <v>46</v>
      </c>
      <c r="C18" s="7">
        <v>0</v>
      </c>
      <c r="D18" s="7">
        <v>4384.62</v>
      </c>
      <c r="E18" s="7">
        <v>461.84</v>
      </c>
      <c r="F18" s="7">
        <v>8283.62</v>
      </c>
      <c r="G18" s="7">
        <v>14853.84</v>
      </c>
      <c r="H18" s="7">
        <v>4789.89</v>
      </c>
      <c r="I18" s="7">
        <v>5984.01</v>
      </c>
      <c r="J18" s="7">
        <v>7438.5</v>
      </c>
      <c r="K18" s="7">
        <v>1479.85</v>
      </c>
      <c r="L18" s="7">
        <v>18042.57</v>
      </c>
      <c r="M18" s="7">
        <v>4283.1</v>
      </c>
      <c r="N18" s="7">
        <v>8238.97</v>
      </c>
      <c r="O18" s="7">
        <v>3871.91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1414.27</v>
      </c>
      <c r="X18" s="7">
        <v>0</v>
      </c>
      <c r="Y18" s="7">
        <v>1686.92</v>
      </c>
      <c r="Z18" s="7">
        <v>0</v>
      </c>
      <c r="AA18" s="7">
        <f t="shared" si="2"/>
        <v>85213.91000000002</v>
      </c>
      <c r="AB18" s="1"/>
    </row>
    <row r="19" spans="1:28" ht="9.75" customHeight="1">
      <c r="A19" s="5" t="s">
        <v>47</v>
      </c>
      <c r="B19" s="6" t="s">
        <v>48</v>
      </c>
      <c r="C19" s="7">
        <v>0</v>
      </c>
      <c r="D19" s="7">
        <v>20549.81</v>
      </c>
      <c r="E19" s="7">
        <v>0</v>
      </c>
      <c r="F19" s="7">
        <v>781.93</v>
      </c>
      <c r="G19" s="7">
        <v>2287.72</v>
      </c>
      <c r="H19" s="7">
        <v>946.62</v>
      </c>
      <c r="I19" s="7">
        <v>0</v>
      </c>
      <c r="J19" s="7">
        <v>2742.01</v>
      </c>
      <c r="K19" s="7">
        <v>0</v>
      </c>
      <c r="L19" s="7">
        <v>7504.15</v>
      </c>
      <c r="M19" s="7">
        <v>0</v>
      </c>
      <c r="N19" s="7">
        <v>0</v>
      </c>
      <c r="O19" s="7">
        <v>1427.09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f t="shared" si="2"/>
        <v>36239.33</v>
      </c>
      <c r="AB19" s="1"/>
    </row>
    <row r="20" spans="1:28" ht="9.75" customHeight="1">
      <c r="A20" s="5" t="s">
        <v>49</v>
      </c>
      <c r="B20" s="6" t="s">
        <v>50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f t="shared" si="2"/>
        <v>0</v>
      </c>
      <c r="AB20" s="1"/>
    </row>
    <row r="21" spans="1:28" ht="9.75" customHeight="1">
      <c r="A21" s="5" t="s">
        <v>51</v>
      </c>
      <c r="B21" s="6" t="s">
        <v>52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150</v>
      </c>
      <c r="M21" s="7">
        <v>0</v>
      </c>
      <c r="N21" s="7">
        <v>0</v>
      </c>
      <c r="O21" s="7">
        <v>925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f t="shared" si="2"/>
        <v>1075</v>
      </c>
      <c r="AB21" s="1"/>
    </row>
    <row r="22" spans="1:28" ht="9.75" customHeight="1">
      <c r="A22" s="5" t="s">
        <v>56</v>
      </c>
      <c r="B22" s="2"/>
      <c r="C22" s="7">
        <f aca="true" t="shared" si="3" ref="C22:Z22">+SUM(C16:C21)</f>
        <v>0</v>
      </c>
      <c r="D22" s="7">
        <f t="shared" si="3"/>
        <v>312570.19</v>
      </c>
      <c r="E22" s="7">
        <f t="shared" si="3"/>
        <v>461.84</v>
      </c>
      <c r="F22" s="7">
        <f t="shared" si="3"/>
        <v>386662.63</v>
      </c>
      <c r="G22" s="7">
        <f t="shared" si="3"/>
        <v>574423.5399999999</v>
      </c>
      <c r="H22" s="7">
        <f t="shared" si="3"/>
        <v>237166.44</v>
      </c>
      <c r="I22" s="7">
        <f t="shared" si="3"/>
        <v>307932.56</v>
      </c>
      <c r="J22" s="7">
        <f t="shared" si="3"/>
        <v>262024.14</v>
      </c>
      <c r="K22" s="7">
        <f t="shared" si="3"/>
        <v>10314.25</v>
      </c>
      <c r="L22" s="7">
        <f t="shared" si="3"/>
        <v>309068.88</v>
      </c>
      <c r="M22" s="7">
        <f t="shared" si="3"/>
        <v>114146.84</v>
      </c>
      <c r="N22" s="7">
        <f t="shared" si="3"/>
        <v>62196.95</v>
      </c>
      <c r="O22" s="7">
        <f t="shared" si="3"/>
        <v>50758.020000000004</v>
      </c>
      <c r="P22" s="7">
        <f t="shared" si="3"/>
        <v>165183.76</v>
      </c>
      <c r="Q22" s="7">
        <f t="shared" si="3"/>
        <v>0</v>
      </c>
      <c r="R22" s="7">
        <f t="shared" si="3"/>
        <v>0</v>
      </c>
      <c r="S22" s="7">
        <f t="shared" si="3"/>
        <v>0</v>
      </c>
      <c r="T22" s="7">
        <f t="shared" si="3"/>
        <v>0</v>
      </c>
      <c r="U22" s="7">
        <f t="shared" si="3"/>
        <v>0</v>
      </c>
      <c r="V22" s="7">
        <f t="shared" si="3"/>
        <v>0</v>
      </c>
      <c r="W22" s="7">
        <f t="shared" si="3"/>
        <v>255927.21</v>
      </c>
      <c r="X22" s="7">
        <f t="shared" si="3"/>
        <v>0</v>
      </c>
      <c r="Y22" s="7">
        <f t="shared" si="3"/>
        <v>88474.56</v>
      </c>
      <c r="Z22" s="7">
        <f t="shared" si="3"/>
        <v>0</v>
      </c>
      <c r="AA22" s="7">
        <f t="shared" si="2"/>
        <v>3137311.81</v>
      </c>
      <c r="AB22" s="1"/>
    </row>
    <row r="23" spans="1:28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"/>
    </row>
    <row r="24" spans="1:28" ht="9.75" customHeight="1">
      <c r="A24" s="5" t="s">
        <v>57</v>
      </c>
      <c r="B24" s="6" t="s">
        <v>58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"/>
    </row>
    <row r="25" spans="1:28" ht="9.75" customHeight="1">
      <c r="A25" s="5" t="s">
        <v>41</v>
      </c>
      <c r="B25" s="6" t="s">
        <v>42</v>
      </c>
      <c r="C25" s="7">
        <v>0</v>
      </c>
      <c r="D25" s="7">
        <v>16979.76</v>
      </c>
      <c r="E25" s="7">
        <v>0</v>
      </c>
      <c r="F25" s="7">
        <v>39905.5</v>
      </c>
      <c r="G25" s="7">
        <v>34288.7</v>
      </c>
      <c r="H25" s="7">
        <v>20227.9</v>
      </c>
      <c r="I25" s="7">
        <v>27147.01</v>
      </c>
      <c r="J25" s="7">
        <v>22740.54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128421.13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8400</v>
      </c>
      <c r="X25" s="7">
        <v>0</v>
      </c>
      <c r="Y25" s="7">
        <v>0</v>
      </c>
      <c r="Z25" s="7">
        <v>0</v>
      </c>
      <c r="AA25" s="7">
        <f aca="true" t="shared" si="4" ref="AA25:AA31">C25+D25+E25+F25+G25+H25+I25+J25+K25+L25+M25+N25+O25+P25+Q25+R25+S25+T25+U25+V25+W25+X25+Y25+Z25</f>
        <v>298110.54000000004</v>
      </c>
      <c r="AB25" s="1"/>
    </row>
    <row r="26" spans="1:28" ht="9.75" customHeight="1">
      <c r="A26" s="5" t="s">
        <v>43</v>
      </c>
      <c r="B26" s="6" t="s">
        <v>44</v>
      </c>
      <c r="C26" s="7">
        <v>0</v>
      </c>
      <c r="D26" s="7">
        <v>11931.84</v>
      </c>
      <c r="E26" s="7">
        <v>0</v>
      </c>
      <c r="F26" s="7">
        <v>26588.51</v>
      </c>
      <c r="G26" s="7">
        <v>26052.99</v>
      </c>
      <c r="H26" s="7">
        <v>13439.05</v>
      </c>
      <c r="I26" s="7">
        <v>14993.34</v>
      </c>
      <c r="J26" s="7">
        <v>14051.94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45813.46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650.16</v>
      </c>
      <c r="X26" s="7">
        <v>0</v>
      </c>
      <c r="Y26" s="7">
        <v>0</v>
      </c>
      <c r="Z26" s="7">
        <v>0</v>
      </c>
      <c r="AA26" s="7">
        <f t="shared" si="4"/>
        <v>153521.29</v>
      </c>
      <c r="AB26" s="1"/>
    </row>
    <row r="27" spans="1:28" ht="9.75" customHeight="1">
      <c r="A27" s="5" t="s">
        <v>45</v>
      </c>
      <c r="B27" s="6" t="s">
        <v>46</v>
      </c>
      <c r="C27" s="7">
        <v>0</v>
      </c>
      <c r="D27" s="7">
        <v>81279.02</v>
      </c>
      <c r="E27" s="7">
        <v>0</v>
      </c>
      <c r="F27" s="7">
        <v>106904.97</v>
      </c>
      <c r="G27" s="7">
        <v>188855.89</v>
      </c>
      <c r="H27" s="7">
        <v>51533.19</v>
      </c>
      <c r="I27" s="7">
        <v>41966.56</v>
      </c>
      <c r="J27" s="7">
        <v>43419.71</v>
      </c>
      <c r="K27" s="7">
        <v>9166.12</v>
      </c>
      <c r="L27" s="7">
        <v>0</v>
      </c>
      <c r="M27" s="7">
        <v>44600.56</v>
      </c>
      <c r="N27" s="7">
        <v>0</v>
      </c>
      <c r="O27" s="7">
        <v>0</v>
      </c>
      <c r="P27" s="7">
        <v>0</v>
      </c>
      <c r="Q27" s="7">
        <v>52698.87</v>
      </c>
      <c r="R27" s="7">
        <v>7768.01</v>
      </c>
      <c r="S27" s="7">
        <v>0</v>
      </c>
      <c r="T27" s="7">
        <v>0</v>
      </c>
      <c r="U27" s="7">
        <v>0</v>
      </c>
      <c r="V27" s="7">
        <v>0</v>
      </c>
      <c r="W27" s="7">
        <v>50567.11</v>
      </c>
      <c r="X27" s="7">
        <v>0</v>
      </c>
      <c r="Y27" s="7">
        <v>0</v>
      </c>
      <c r="Z27" s="7">
        <v>6027.64</v>
      </c>
      <c r="AA27" s="7">
        <f t="shared" si="4"/>
        <v>684787.65</v>
      </c>
      <c r="AB27" s="1"/>
    </row>
    <row r="28" spans="1:28" ht="9.75" customHeight="1">
      <c r="A28" s="5" t="s">
        <v>47</v>
      </c>
      <c r="B28" s="6" t="s">
        <v>48</v>
      </c>
      <c r="C28" s="7">
        <v>0</v>
      </c>
      <c r="D28" s="7">
        <v>5251.07</v>
      </c>
      <c r="E28" s="7">
        <v>0</v>
      </c>
      <c r="F28" s="7">
        <v>11678.07</v>
      </c>
      <c r="G28" s="7">
        <v>12970.14</v>
      </c>
      <c r="H28" s="7">
        <v>1908.87</v>
      </c>
      <c r="I28" s="7">
        <v>28430.91</v>
      </c>
      <c r="J28" s="7">
        <v>2185.54</v>
      </c>
      <c r="K28" s="7">
        <v>0</v>
      </c>
      <c r="L28" s="7">
        <v>2176.33</v>
      </c>
      <c r="M28" s="7">
        <v>3222.17</v>
      </c>
      <c r="N28" s="7">
        <v>90284.04</v>
      </c>
      <c r="O28" s="7">
        <v>0</v>
      </c>
      <c r="P28" s="7">
        <v>0</v>
      </c>
      <c r="Q28" s="7">
        <v>91617.39</v>
      </c>
      <c r="R28" s="7">
        <v>101.46</v>
      </c>
      <c r="S28" s="7">
        <v>0</v>
      </c>
      <c r="T28" s="7">
        <v>0</v>
      </c>
      <c r="U28" s="7">
        <v>0</v>
      </c>
      <c r="V28" s="7">
        <v>0</v>
      </c>
      <c r="W28" s="7">
        <v>6961.04</v>
      </c>
      <c r="X28" s="7">
        <v>0</v>
      </c>
      <c r="Y28" s="7">
        <v>0</v>
      </c>
      <c r="Z28" s="7">
        <v>0</v>
      </c>
      <c r="AA28" s="7">
        <f t="shared" si="4"/>
        <v>256787.03000000003</v>
      </c>
      <c r="AB28" s="1"/>
    </row>
    <row r="29" spans="1:28" ht="9.75" customHeight="1">
      <c r="A29" s="5" t="s">
        <v>49</v>
      </c>
      <c r="B29" s="6" t="s">
        <v>50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f t="shared" si="4"/>
        <v>0</v>
      </c>
      <c r="AB29" s="1"/>
    </row>
    <row r="30" spans="1:28" ht="9.75" customHeight="1">
      <c r="A30" s="5" t="s">
        <v>51</v>
      </c>
      <c r="B30" s="6" t="s">
        <v>59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100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120</v>
      </c>
      <c r="X30" s="7">
        <v>0</v>
      </c>
      <c r="Y30" s="7">
        <v>0</v>
      </c>
      <c r="Z30" s="7">
        <v>0</v>
      </c>
      <c r="AA30" s="7">
        <f t="shared" si="4"/>
        <v>220</v>
      </c>
      <c r="AB30" s="1"/>
    </row>
    <row r="31" spans="1:28" ht="9.75" customHeight="1">
      <c r="A31" s="5" t="s">
        <v>60</v>
      </c>
      <c r="B31" s="2"/>
      <c r="C31" s="7">
        <f aca="true" t="shared" si="5" ref="C31:Z31">+SUM(C25:C30)</f>
        <v>0</v>
      </c>
      <c r="D31" s="7">
        <f t="shared" si="5"/>
        <v>115441.69</v>
      </c>
      <c r="E31" s="7">
        <f t="shared" si="5"/>
        <v>0</v>
      </c>
      <c r="F31" s="7">
        <f t="shared" si="5"/>
        <v>185077.05</v>
      </c>
      <c r="G31" s="7">
        <f t="shared" si="5"/>
        <v>262167.72000000003</v>
      </c>
      <c r="H31" s="7">
        <f t="shared" si="5"/>
        <v>87109.01</v>
      </c>
      <c r="I31" s="7">
        <f t="shared" si="5"/>
        <v>112537.82</v>
      </c>
      <c r="J31" s="7">
        <f t="shared" si="5"/>
        <v>82397.73</v>
      </c>
      <c r="K31" s="7">
        <f t="shared" si="5"/>
        <v>9166.12</v>
      </c>
      <c r="L31" s="7">
        <f t="shared" si="5"/>
        <v>2176.33</v>
      </c>
      <c r="M31" s="7">
        <f t="shared" si="5"/>
        <v>47822.729999999996</v>
      </c>
      <c r="N31" s="7">
        <f t="shared" si="5"/>
        <v>90284.04</v>
      </c>
      <c r="O31" s="7">
        <f t="shared" si="5"/>
        <v>0</v>
      </c>
      <c r="P31" s="7">
        <f t="shared" si="5"/>
        <v>0</v>
      </c>
      <c r="Q31" s="7">
        <f t="shared" si="5"/>
        <v>318650.85</v>
      </c>
      <c r="R31" s="7">
        <f t="shared" si="5"/>
        <v>7869.47</v>
      </c>
      <c r="S31" s="7">
        <f t="shared" si="5"/>
        <v>0</v>
      </c>
      <c r="T31" s="7">
        <f t="shared" si="5"/>
        <v>0</v>
      </c>
      <c r="U31" s="7">
        <f t="shared" si="5"/>
        <v>0</v>
      </c>
      <c r="V31" s="7">
        <f t="shared" si="5"/>
        <v>0</v>
      </c>
      <c r="W31" s="7">
        <f t="shared" si="5"/>
        <v>66698.31</v>
      </c>
      <c r="X31" s="7">
        <f t="shared" si="5"/>
        <v>0</v>
      </c>
      <c r="Y31" s="7">
        <f t="shared" si="5"/>
        <v>0</v>
      </c>
      <c r="Z31" s="7">
        <f t="shared" si="5"/>
        <v>6027.64</v>
      </c>
      <c r="AA31" s="7">
        <f t="shared" si="4"/>
        <v>1393426.5099999998</v>
      </c>
      <c r="AB31" s="1"/>
    </row>
    <row r="32" spans="1:28" ht="15">
      <c r="A32" s="2"/>
      <c r="B32" s="2"/>
      <c r="C32" s="8" t="s">
        <v>61</v>
      </c>
      <c r="D32" s="8"/>
      <c r="E32" s="8"/>
      <c r="F32" s="8"/>
      <c r="G32" s="8"/>
      <c r="H32" s="8"/>
      <c r="I32" s="8" t="s">
        <v>62</v>
      </c>
      <c r="J32" s="8"/>
      <c r="K32" s="8"/>
      <c r="L32" s="8"/>
      <c r="M32" s="8"/>
      <c r="N32" s="8"/>
      <c r="O32" s="8" t="s">
        <v>63</v>
      </c>
      <c r="P32" s="8"/>
      <c r="Q32" s="8"/>
      <c r="R32" s="8"/>
      <c r="S32" s="8"/>
      <c r="T32" s="8"/>
      <c r="U32" s="8" t="s">
        <v>64</v>
      </c>
      <c r="V32" s="8"/>
      <c r="W32" s="8"/>
      <c r="X32" s="8"/>
      <c r="Y32" s="8"/>
      <c r="Z32" s="8"/>
      <c r="AA32" s="2"/>
      <c r="AB32" s="1"/>
    </row>
    <row r="33" spans="1:28" ht="15">
      <c r="A33" s="3" t="s">
        <v>4</v>
      </c>
      <c r="B33" s="2"/>
      <c r="C33" s="9" t="s">
        <v>5</v>
      </c>
      <c r="D33" s="9"/>
      <c r="E33" s="9"/>
      <c r="F33" s="9"/>
      <c r="G33" s="9"/>
      <c r="H33" s="2"/>
      <c r="I33" s="9" t="s">
        <v>5</v>
      </c>
      <c r="J33" s="9"/>
      <c r="K33" s="9"/>
      <c r="L33" s="9"/>
      <c r="M33" s="9"/>
      <c r="N33" s="2"/>
      <c r="O33" s="9" t="s">
        <v>5</v>
      </c>
      <c r="P33" s="9"/>
      <c r="Q33" s="9"/>
      <c r="R33" s="9"/>
      <c r="S33" s="9"/>
      <c r="T33" s="2"/>
      <c r="U33" s="9" t="s">
        <v>5</v>
      </c>
      <c r="V33" s="9"/>
      <c r="W33" s="9"/>
      <c r="X33" s="9"/>
      <c r="Y33" s="9"/>
      <c r="Z33" s="2"/>
      <c r="AA33" s="4" t="s">
        <v>6</v>
      </c>
      <c r="AB33" s="1"/>
    </row>
    <row r="34" spans="1:28" ht="15">
      <c r="A34" s="3" t="s">
        <v>7</v>
      </c>
      <c r="B34" s="3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4" t="s">
        <v>13</v>
      </c>
      <c r="H34" s="4" t="s">
        <v>14</v>
      </c>
      <c r="I34" s="4" t="s">
        <v>15</v>
      </c>
      <c r="J34" s="4" t="s">
        <v>16</v>
      </c>
      <c r="K34" s="4" t="s">
        <v>17</v>
      </c>
      <c r="L34" s="4" t="s">
        <v>18</v>
      </c>
      <c r="M34" s="4" t="s">
        <v>19</v>
      </c>
      <c r="N34" s="4" t="s">
        <v>20</v>
      </c>
      <c r="O34" s="4" t="s">
        <v>21</v>
      </c>
      <c r="P34" s="4" t="s">
        <v>22</v>
      </c>
      <c r="Q34" s="4" t="s">
        <v>23</v>
      </c>
      <c r="R34" s="4" t="s">
        <v>24</v>
      </c>
      <c r="S34" s="4" t="s">
        <v>25</v>
      </c>
      <c r="T34" s="4" t="s">
        <v>26</v>
      </c>
      <c r="U34" s="4" t="s">
        <v>27</v>
      </c>
      <c r="V34" s="4" t="s">
        <v>28</v>
      </c>
      <c r="W34" s="4" t="s">
        <v>29</v>
      </c>
      <c r="X34" s="4" t="s">
        <v>30</v>
      </c>
      <c r="Y34" s="4" t="s">
        <v>31</v>
      </c>
      <c r="Z34" s="4" t="s">
        <v>32</v>
      </c>
      <c r="AA34" s="4" t="s">
        <v>33</v>
      </c>
      <c r="AB34" s="1"/>
    </row>
    <row r="35" spans="1:28" ht="15">
      <c r="A35" s="3" t="s">
        <v>34</v>
      </c>
      <c r="B35" s="3" t="s">
        <v>35</v>
      </c>
      <c r="C35" s="4" t="s">
        <v>36</v>
      </c>
      <c r="D35" s="4" t="s">
        <v>36</v>
      </c>
      <c r="E35" s="4" t="s">
        <v>36</v>
      </c>
      <c r="F35" s="4" t="s">
        <v>36</v>
      </c>
      <c r="G35" s="4" t="s">
        <v>36</v>
      </c>
      <c r="H35" s="4" t="s">
        <v>36</v>
      </c>
      <c r="I35" s="4" t="s">
        <v>36</v>
      </c>
      <c r="J35" s="4" t="s">
        <v>36</v>
      </c>
      <c r="K35" s="4" t="s">
        <v>36</v>
      </c>
      <c r="L35" s="4" t="s">
        <v>36</v>
      </c>
      <c r="M35" s="4" t="s">
        <v>36</v>
      </c>
      <c r="N35" s="4" t="s">
        <v>36</v>
      </c>
      <c r="O35" s="4" t="s">
        <v>36</v>
      </c>
      <c r="P35" s="4" t="s">
        <v>36</v>
      </c>
      <c r="Q35" s="4" t="s">
        <v>36</v>
      </c>
      <c r="R35" s="4" t="s">
        <v>36</v>
      </c>
      <c r="S35" s="4" t="s">
        <v>36</v>
      </c>
      <c r="T35" s="4" t="s">
        <v>36</v>
      </c>
      <c r="U35" s="4" t="s">
        <v>36</v>
      </c>
      <c r="V35" s="4" t="s">
        <v>36</v>
      </c>
      <c r="W35" s="4" t="s">
        <v>36</v>
      </c>
      <c r="X35" s="4" t="s">
        <v>36</v>
      </c>
      <c r="Y35" s="4" t="s">
        <v>36</v>
      </c>
      <c r="Z35" s="4" t="s">
        <v>36</v>
      </c>
      <c r="AA35" s="4" t="s">
        <v>36</v>
      </c>
      <c r="AB35" s="1"/>
    </row>
    <row r="36" spans="1:28" ht="9.75" customHeight="1">
      <c r="A36" s="5" t="s">
        <v>65</v>
      </c>
      <c r="B36" s="6" t="s">
        <v>66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"/>
    </row>
    <row r="37" spans="1:28" ht="9.75" customHeight="1">
      <c r="A37" s="5" t="s">
        <v>41</v>
      </c>
      <c r="B37" s="6" t="s">
        <v>42</v>
      </c>
      <c r="C37" s="7">
        <v>0</v>
      </c>
      <c r="D37" s="7">
        <v>155.25</v>
      </c>
      <c r="E37" s="7">
        <v>0</v>
      </c>
      <c r="F37" s="7">
        <v>0</v>
      </c>
      <c r="G37" s="7">
        <v>8915.64</v>
      </c>
      <c r="H37" s="7">
        <v>0</v>
      </c>
      <c r="I37" s="7">
        <v>0</v>
      </c>
      <c r="J37" s="7">
        <v>82.5</v>
      </c>
      <c r="K37" s="7">
        <v>81</v>
      </c>
      <c r="L37" s="7">
        <v>0</v>
      </c>
      <c r="M37" s="7">
        <v>90</v>
      </c>
      <c r="N37" s="7">
        <v>0</v>
      </c>
      <c r="O37" s="7">
        <v>0</v>
      </c>
      <c r="P37" s="7">
        <v>0</v>
      </c>
      <c r="Q37" s="7">
        <v>0</v>
      </c>
      <c r="R37" s="7">
        <v>579813.84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f aca="true" t="shared" si="6" ref="AA37:AA43">C37+D37+E37+F37+G37+H37+I37+J37+K37+L37+M37+N37+O37+P37+Q37+R37+S37+T37+U37+V37+W37+X37+Y37+Z37</f>
        <v>589138.23</v>
      </c>
      <c r="AB37" s="1"/>
    </row>
    <row r="38" spans="1:28" ht="9.75" customHeight="1">
      <c r="A38" s="5" t="s">
        <v>43</v>
      </c>
      <c r="B38" s="6" t="s">
        <v>44</v>
      </c>
      <c r="C38" s="7">
        <v>0</v>
      </c>
      <c r="D38" s="7">
        <v>19.45</v>
      </c>
      <c r="E38" s="7">
        <v>0</v>
      </c>
      <c r="F38" s="7">
        <v>0</v>
      </c>
      <c r="G38" s="7">
        <v>1430.8</v>
      </c>
      <c r="H38" s="7">
        <v>0</v>
      </c>
      <c r="I38" s="7">
        <v>0</v>
      </c>
      <c r="J38" s="7">
        <v>5.12</v>
      </c>
      <c r="K38" s="7">
        <v>6.07</v>
      </c>
      <c r="L38" s="7">
        <v>0</v>
      </c>
      <c r="M38" s="7">
        <v>16.2</v>
      </c>
      <c r="N38" s="7">
        <v>0</v>
      </c>
      <c r="O38" s="7">
        <v>0</v>
      </c>
      <c r="P38" s="7">
        <v>0</v>
      </c>
      <c r="Q38" s="7">
        <v>0</v>
      </c>
      <c r="R38" s="7">
        <v>351018.04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f t="shared" si="6"/>
        <v>352495.68</v>
      </c>
      <c r="AB38" s="1"/>
    </row>
    <row r="39" spans="1:28" ht="9.75" customHeight="1">
      <c r="A39" s="5" t="s">
        <v>45</v>
      </c>
      <c r="B39" s="6" t="s">
        <v>46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52267.53</v>
      </c>
      <c r="S39" s="7">
        <v>0</v>
      </c>
      <c r="T39" s="7">
        <v>0</v>
      </c>
      <c r="U39" s="7">
        <v>0</v>
      </c>
      <c r="V39" s="7">
        <v>0</v>
      </c>
      <c r="W39" s="7">
        <v>307.34</v>
      </c>
      <c r="X39" s="7">
        <v>0</v>
      </c>
      <c r="Y39" s="7">
        <v>0</v>
      </c>
      <c r="Z39" s="7">
        <v>0</v>
      </c>
      <c r="AA39" s="7">
        <f t="shared" si="6"/>
        <v>52574.869999999995</v>
      </c>
      <c r="AB39" s="1"/>
    </row>
    <row r="40" spans="1:28" ht="9.75" customHeight="1">
      <c r="A40" s="5" t="s">
        <v>47</v>
      </c>
      <c r="B40" s="6" t="s">
        <v>48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163632.78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f t="shared" si="6"/>
        <v>163632.78</v>
      </c>
      <c r="AB40" s="1"/>
    </row>
    <row r="41" spans="1:28" ht="9.75" customHeight="1">
      <c r="A41" s="5" t="s">
        <v>49</v>
      </c>
      <c r="B41" s="6" t="s">
        <v>50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273391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f t="shared" si="6"/>
        <v>273391</v>
      </c>
      <c r="AB41" s="1"/>
    </row>
    <row r="42" spans="1:28" ht="9.75" customHeight="1">
      <c r="A42" s="5" t="s">
        <v>51</v>
      </c>
      <c r="B42" s="6" t="s">
        <v>52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95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f t="shared" si="6"/>
        <v>95</v>
      </c>
      <c r="AB42" s="1"/>
    </row>
    <row r="43" spans="1:28" ht="9.75" customHeight="1">
      <c r="A43" s="5" t="s">
        <v>67</v>
      </c>
      <c r="B43" s="2"/>
      <c r="C43" s="7">
        <f aca="true" t="shared" si="7" ref="C43:Z43">+SUM(C37:C42)</f>
        <v>0</v>
      </c>
      <c r="D43" s="7">
        <f t="shared" si="7"/>
        <v>174.7</v>
      </c>
      <c r="E43" s="7">
        <f t="shared" si="7"/>
        <v>0</v>
      </c>
      <c r="F43" s="7">
        <f t="shared" si="7"/>
        <v>0</v>
      </c>
      <c r="G43" s="7">
        <f t="shared" si="7"/>
        <v>10346.439999999999</v>
      </c>
      <c r="H43" s="7">
        <f t="shared" si="7"/>
        <v>0</v>
      </c>
      <c r="I43" s="7">
        <f t="shared" si="7"/>
        <v>0</v>
      </c>
      <c r="J43" s="7">
        <f t="shared" si="7"/>
        <v>87.62</v>
      </c>
      <c r="K43" s="7">
        <f t="shared" si="7"/>
        <v>87.07</v>
      </c>
      <c r="L43" s="7">
        <f t="shared" si="7"/>
        <v>0</v>
      </c>
      <c r="M43" s="7">
        <f t="shared" si="7"/>
        <v>106.2</v>
      </c>
      <c r="N43" s="7">
        <f t="shared" si="7"/>
        <v>0</v>
      </c>
      <c r="O43" s="7">
        <f t="shared" si="7"/>
        <v>0</v>
      </c>
      <c r="P43" s="7">
        <f t="shared" si="7"/>
        <v>0</v>
      </c>
      <c r="Q43" s="7">
        <f t="shared" si="7"/>
        <v>0</v>
      </c>
      <c r="R43" s="7">
        <f t="shared" si="7"/>
        <v>1420218.19</v>
      </c>
      <c r="S43" s="7">
        <f t="shared" si="7"/>
        <v>0</v>
      </c>
      <c r="T43" s="7">
        <f t="shared" si="7"/>
        <v>0</v>
      </c>
      <c r="U43" s="7">
        <f t="shared" si="7"/>
        <v>0</v>
      </c>
      <c r="V43" s="7">
        <f t="shared" si="7"/>
        <v>0</v>
      </c>
      <c r="W43" s="7">
        <f t="shared" si="7"/>
        <v>307.34</v>
      </c>
      <c r="X43" s="7">
        <f t="shared" si="7"/>
        <v>0</v>
      </c>
      <c r="Y43" s="7">
        <f t="shared" si="7"/>
        <v>0</v>
      </c>
      <c r="Z43" s="7">
        <f t="shared" si="7"/>
        <v>0</v>
      </c>
      <c r="AA43" s="7">
        <f t="shared" si="6"/>
        <v>1431327.56</v>
      </c>
      <c r="AB43" s="1"/>
    </row>
    <row r="44" spans="1:28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</row>
    <row r="45" spans="1:28" ht="9.75" customHeight="1">
      <c r="A45" s="5" t="s">
        <v>68</v>
      </c>
      <c r="B45" s="5" t="s">
        <v>69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</row>
    <row r="46" spans="1:28" ht="9.75" customHeight="1">
      <c r="A46" s="5" t="s">
        <v>41</v>
      </c>
      <c r="B46" s="6" t="s">
        <v>42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36000</v>
      </c>
      <c r="V46" s="7">
        <v>66841.77</v>
      </c>
      <c r="W46" s="7">
        <v>315079.47</v>
      </c>
      <c r="X46" s="7">
        <v>73517.87</v>
      </c>
      <c r="Y46" s="7">
        <v>37265.01</v>
      </c>
      <c r="Z46" s="7">
        <v>158295.28</v>
      </c>
      <c r="AA46" s="7">
        <f aca="true" t="shared" si="8" ref="AA46:AA52">C46+D46+E46+F46+G46+H46+I46+J46+K46+L46+M46+N46+O46+P46+Q46+R46+S46+T46+U46+V46+W46+X46+Y46+Z46</f>
        <v>686999.4</v>
      </c>
      <c r="AB46" s="1"/>
    </row>
    <row r="47" spans="1:28" ht="9.75" customHeight="1">
      <c r="A47" s="5" t="s">
        <v>43</v>
      </c>
      <c r="B47" s="6" t="s">
        <v>44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2754</v>
      </c>
      <c r="V47" s="7">
        <v>22921.9</v>
      </c>
      <c r="W47" s="7">
        <v>98730.04</v>
      </c>
      <c r="X47" s="7">
        <v>27401.35</v>
      </c>
      <c r="Y47" s="7">
        <v>10820.95</v>
      </c>
      <c r="Z47" s="7">
        <v>57697.12</v>
      </c>
      <c r="AA47" s="7">
        <f t="shared" si="8"/>
        <v>220325.36000000002</v>
      </c>
      <c r="AB47" s="1"/>
    </row>
    <row r="48" spans="1:28" ht="9.75" customHeight="1">
      <c r="A48" s="5" t="s">
        <v>45</v>
      </c>
      <c r="B48" s="6" t="s">
        <v>46</v>
      </c>
      <c r="C48" s="7">
        <v>0</v>
      </c>
      <c r="D48" s="7">
        <v>38850</v>
      </c>
      <c r="E48" s="7">
        <v>0</v>
      </c>
      <c r="F48" s="7">
        <v>16900</v>
      </c>
      <c r="G48" s="7">
        <v>27950</v>
      </c>
      <c r="H48" s="7">
        <v>14900</v>
      </c>
      <c r="I48" s="7">
        <v>22600</v>
      </c>
      <c r="J48" s="7">
        <v>27600</v>
      </c>
      <c r="K48" s="7">
        <v>5000</v>
      </c>
      <c r="L48" s="7">
        <v>0</v>
      </c>
      <c r="M48" s="7">
        <v>5200</v>
      </c>
      <c r="N48" s="7">
        <v>0</v>
      </c>
      <c r="O48" s="7">
        <v>0</v>
      </c>
      <c r="P48" s="7">
        <v>0</v>
      </c>
      <c r="Q48" s="7">
        <v>600</v>
      </c>
      <c r="R48" s="7">
        <v>18300</v>
      </c>
      <c r="S48" s="7">
        <v>0</v>
      </c>
      <c r="T48" s="7">
        <v>53511.32</v>
      </c>
      <c r="U48" s="7">
        <v>3847.66</v>
      </c>
      <c r="V48" s="7">
        <v>0</v>
      </c>
      <c r="W48" s="7">
        <v>150639.37</v>
      </c>
      <c r="X48" s="7">
        <v>1363.75</v>
      </c>
      <c r="Y48" s="7">
        <v>0</v>
      </c>
      <c r="Z48" s="7">
        <v>3075.9</v>
      </c>
      <c r="AA48" s="7">
        <f t="shared" si="8"/>
        <v>390338</v>
      </c>
      <c r="AB48" s="1"/>
    </row>
    <row r="49" spans="1:28" ht="9.75" customHeight="1">
      <c r="A49" s="5" t="s">
        <v>47</v>
      </c>
      <c r="B49" s="6" t="s">
        <v>48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7300</v>
      </c>
      <c r="V49" s="7">
        <v>0</v>
      </c>
      <c r="W49" s="7">
        <v>17520.99</v>
      </c>
      <c r="X49" s="7">
        <v>0</v>
      </c>
      <c r="Y49" s="7">
        <v>0</v>
      </c>
      <c r="Z49" s="7">
        <v>70947.3</v>
      </c>
      <c r="AA49" s="7">
        <f t="shared" si="8"/>
        <v>95768.29000000001</v>
      </c>
      <c r="AB49" s="1"/>
    </row>
    <row r="50" spans="1:28" ht="9.75" customHeight="1">
      <c r="A50" s="5" t="s">
        <v>49</v>
      </c>
      <c r="B50" s="6" t="s">
        <v>50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f t="shared" si="8"/>
        <v>0</v>
      </c>
      <c r="AB50" s="1"/>
    </row>
    <row r="51" spans="1:28" ht="9.75" customHeight="1">
      <c r="A51" s="5" t="s">
        <v>51</v>
      </c>
      <c r="B51" s="6" t="s">
        <v>52</v>
      </c>
      <c r="C51" s="7">
        <v>0</v>
      </c>
      <c r="D51" s="7">
        <v>1200</v>
      </c>
      <c r="E51" s="7">
        <v>0</v>
      </c>
      <c r="F51" s="7">
        <v>1200</v>
      </c>
      <c r="G51" s="7">
        <v>1200</v>
      </c>
      <c r="H51" s="7">
        <v>1200</v>
      </c>
      <c r="I51" s="7">
        <v>1200</v>
      </c>
      <c r="J51" s="7">
        <v>5490</v>
      </c>
      <c r="K51" s="7">
        <v>0</v>
      </c>
      <c r="L51" s="7">
        <v>1200</v>
      </c>
      <c r="M51" s="7">
        <v>0</v>
      </c>
      <c r="N51" s="7">
        <v>1200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1896</v>
      </c>
      <c r="U51" s="7">
        <v>7308.76</v>
      </c>
      <c r="V51" s="7">
        <v>0</v>
      </c>
      <c r="W51" s="7">
        <v>15534.51</v>
      </c>
      <c r="X51" s="7">
        <v>0</v>
      </c>
      <c r="Y51" s="7">
        <v>0</v>
      </c>
      <c r="Z51" s="7">
        <v>0</v>
      </c>
      <c r="AA51" s="7">
        <f t="shared" si="8"/>
        <v>38629.270000000004</v>
      </c>
      <c r="AB51" s="1"/>
    </row>
    <row r="52" spans="1:28" ht="9.75" customHeight="1">
      <c r="A52" s="5" t="s">
        <v>70</v>
      </c>
      <c r="B52" s="2"/>
      <c r="C52" s="7">
        <f aca="true" t="shared" si="9" ref="C52:Z52">+SUM(C46:C51)</f>
        <v>0</v>
      </c>
      <c r="D52" s="7">
        <f t="shared" si="9"/>
        <v>40050</v>
      </c>
      <c r="E52" s="7">
        <f t="shared" si="9"/>
        <v>0</v>
      </c>
      <c r="F52" s="7">
        <f t="shared" si="9"/>
        <v>18100</v>
      </c>
      <c r="G52" s="7">
        <f t="shared" si="9"/>
        <v>29150</v>
      </c>
      <c r="H52" s="7">
        <f t="shared" si="9"/>
        <v>16100</v>
      </c>
      <c r="I52" s="7">
        <f t="shared" si="9"/>
        <v>23800</v>
      </c>
      <c r="J52" s="7">
        <f t="shared" si="9"/>
        <v>33090</v>
      </c>
      <c r="K52" s="7">
        <f t="shared" si="9"/>
        <v>5000</v>
      </c>
      <c r="L52" s="7">
        <f t="shared" si="9"/>
        <v>1200</v>
      </c>
      <c r="M52" s="7">
        <f t="shared" si="9"/>
        <v>5200</v>
      </c>
      <c r="N52" s="7">
        <f t="shared" si="9"/>
        <v>1200</v>
      </c>
      <c r="O52" s="7">
        <f t="shared" si="9"/>
        <v>0</v>
      </c>
      <c r="P52" s="7">
        <f t="shared" si="9"/>
        <v>0</v>
      </c>
      <c r="Q52" s="7">
        <f t="shared" si="9"/>
        <v>600</v>
      </c>
      <c r="R52" s="7">
        <f t="shared" si="9"/>
        <v>18300</v>
      </c>
      <c r="S52" s="7">
        <f t="shared" si="9"/>
        <v>0</v>
      </c>
      <c r="T52" s="7">
        <f t="shared" si="9"/>
        <v>55407.32</v>
      </c>
      <c r="U52" s="7">
        <f t="shared" si="9"/>
        <v>57210.420000000006</v>
      </c>
      <c r="V52" s="7">
        <f t="shared" si="9"/>
        <v>89763.67000000001</v>
      </c>
      <c r="W52" s="7">
        <f t="shared" si="9"/>
        <v>597504.3799999999</v>
      </c>
      <c r="X52" s="7">
        <f t="shared" si="9"/>
        <v>102282.97</v>
      </c>
      <c r="Y52" s="7">
        <f t="shared" si="9"/>
        <v>48085.96000000001</v>
      </c>
      <c r="Z52" s="7">
        <f t="shared" si="9"/>
        <v>290015.6</v>
      </c>
      <c r="AA52" s="7">
        <f t="shared" si="8"/>
        <v>1432060.3199999998</v>
      </c>
      <c r="AB52" s="1"/>
    </row>
    <row r="53" spans="1:28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</row>
    <row r="54" spans="1:28" ht="9.75" customHeight="1">
      <c r="A54" s="5" t="s">
        <v>71</v>
      </c>
      <c r="B54" s="6" t="s">
        <v>72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</row>
    <row r="55" spans="1:28" ht="9.75" customHeight="1">
      <c r="A55" s="5" t="s">
        <v>41</v>
      </c>
      <c r="B55" s="6" t="s">
        <v>42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f aca="true" t="shared" si="10" ref="AA55:AA61">C55+D55+E55+F55+G55+H55+I55+J55+K55+L55+M55+N55+O55+P55+Q55+R55+S55+T55+U55+V55+W55+X55+Y55+Z55</f>
        <v>0</v>
      </c>
      <c r="AB55" s="1"/>
    </row>
    <row r="56" spans="1:28" ht="9.75" customHeight="1">
      <c r="A56" s="5" t="s">
        <v>43</v>
      </c>
      <c r="B56" s="6" t="s">
        <v>44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f t="shared" si="10"/>
        <v>0</v>
      </c>
      <c r="AB56" s="1"/>
    </row>
    <row r="57" spans="1:28" ht="9.75" customHeight="1">
      <c r="A57" s="5" t="s">
        <v>45</v>
      </c>
      <c r="B57" s="6" t="s">
        <v>46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f t="shared" si="10"/>
        <v>0</v>
      </c>
      <c r="AB57" s="1"/>
    </row>
    <row r="58" spans="1:28" ht="9.75" customHeight="1">
      <c r="A58" s="5" t="s">
        <v>47</v>
      </c>
      <c r="B58" s="6" t="s">
        <v>48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f t="shared" si="10"/>
        <v>0</v>
      </c>
      <c r="AB58" s="1"/>
    </row>
    <row r="59" spans="1:28" ht="9.75" customHeight="1">
      <c r="A59" s="5" t="s">
        <v>49</v>
      </c>
      <c r="B59" s="6" t="s">
        <v>50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f t="shared" si="10"/>
        <v>0</v>
      </c>
      <c r="AB59" s="1"/>
    </row>
    <row r="60" spans="1:28" ht="9.75" customHeight="1">
      <c r="A60" s="5" t="s">
        <v>51</v>
      </c>
      <c r="B60" s="6" t="s">
        <v>52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f t="shared" si="10"/>
        <v>0</v>
      </c>
      <c r="AB60" s="1"/>
    </row>
    <row r="61" spans="1:28" ht="9.75" customHeight="1">
      <c r="A61" s="5" t="s">
        <v>73</v>
      </c>
      <c r="B61" s="2"/>
      <c r="C61" s="7">
        <f aca="true" t="shared" si="11" ref="C61:Z61">+SUM(C55:C60)</f>
        <v>0</v>
      </c>
      <c r="D61" s="7">
        <f t="shared" si="11"/>
        <v>0</v>
      </c>
      <c r="E61" s="7">
        <f t="shared" si="11"/>
        <v>0</v>
      </c>
      <c r="F61" s="7">
        <f t="shared" si="11"/>
        <v>0</v>
      </c>
      <c r="G61" s="7">
        <f t="shared" si="11"/>
        <v>0</v>
      </c>
      <c r="H61" s="7">
        <f t="shared" si="11"/>
        <v>0</v>
      </c>
      <c r="I61" s="7">
        <f t="shared" si="11"/>
        <v>0</v>
      </c>
      <c r="J61" s="7">
        <f t="shared" si="11"/>
        <v>0</v>
      </c>
      <c r="K61" s="7">
        <f t="shared" si="11"/>
        <v>0</v>
      </c>
      <c r="L61" s="7">
        <f t="shared" si="11"/>
        <v>0</v>
      </c>
      <c r="M61" s="7">
        <f t="shared" si="11"/>
        <v>0</v>
      </c>
      <c r="N61" s="7">
        <f t="shared" si="11"/>
        <v>0</v>
      </c>
      <c r="O61" s="7">
        <f t="shared" si="11"/>
        <v>0</v>
      </c>
      <c r="P61" s="7">
        <f t="shared" si="11"/>
        <v>0</v>
      </c>
      <c r="Q61" s="7">
        <f t="shared" si="11"/>
        <v>0</v>
      </c>
      <c r="R61" s="7">
        <f t="shared" si="11"/>
        <v>0</v>
      </c>
      <c r="S61" s="7">
        <f t="shared" si="11"/>
        <v>0</v>
      </c>
      <c r="T61" s="7">
        <f t="shared" si="11"/>
        <v>0</v>
      </c>
      <c r="U61" s="7">
        <f t="shared" si="11"/>
        <v>0</v>
      </c>
      <c r="V61" s="7">
        <f t="shared" si="11"/>
        <v>0</v>
      </c>
      <c r="W61" s="7">
        <f t="shared" si="11"/>
        <v>0</v>
      </c>
      <c r="X61" s="7">
        <f t="shared" si="11"/>
        <v>0</v>
      </c>
      <c r="Y61" s="7">
        <f t="shared" si="11"/>
        <v>0</v>
      </c>
      <c r="Z61" s="7">
        <f t="shared" si="11"/>
        <v>0</v>
      </c>
      <c r="AA61" s="7">
        <f t="shared" si="10"/>
        <v>0</v>
      </c>
      <c r="AB61" s="1"/>
    </row>
    <row r="62" spans="1:28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"/>
    </row>
    <row r="63" spans="1:28" ht="9.75" customHeight="1">
      <c r="A63" s="5" t="s">
        <v>74</v>
      </c>
      <c r="B63" s="6" t="s">
        <v>75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"/>
    </row>
    <row r="64" spans="1:28" ht="9.75" customHeight="1">
      <c r="A64" s="5" t="s">
        <v>76</v>
      </c>
      <c r="B64" s="6" t="s">
        <v>77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f>C64+D64+E64+F64+G64+H64+I64+J64+K64+L64+M64+N64+O64+P64+Q64+R64+S64+T64+U64+V64+W64+X64+Y64+Z64</f>
        <v>0</v>
      </c>
      <c r="AB64" s="1"/>
    </row>
    <row r="65" spans="1:28" ht="9.75" customHeight="1">
      <c r="A65" s="5" t="s">
        <v>78</v>
      </c>
      <c r="B65" s="6" t="s">
        <v>79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f>C65+D65+E65+F65+G65+H65+I65+J65+K65+L65+M65+N65+O65+P65+Q65+R65+S65+T65+U65+V65+W65+X65+Y65+Z65</f>
        <v>0</v>
      </c>
      <c r="AB65" s="1"/>
    </row>
    <row r="66" spans="1:28" ht="9.75" customHeight="1">
      <c r="A66" s="5" t="s">
        <v>51</v>
      </c>
      <c r="B66" s="6" t="s">
        <v>80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f>C66+D66+E66+F66+G66+H66+I66+J66+K66+L66+M66+N66+O66+P66+Q66+R66+S66+T66+U66+V66+W66+X66+Y66+Z66</f>
        <v>0</v>
      </c>
      <c r="AB66" s="1"/>
    </row>
    <row r="67" spans="1:28" ht="9.75" customHeight="1">
      <c r="A67" s="5" t="s">
        <v>81</v>
      </c>
      <c r="B67" s="2"/>
      <c r="C67" s="7">
        <f aca="true" t="shared" si="12" ref="C67:Z67">+SUM(C64:C66)</f>
        <v>0</v>
      </c>
      <c r="D67" s="7">
        <f t="shared" si="12"/>
        <v>0</v>
      </c>
      <c r="E67" s="7">
        <f t="shared" si="12"/>
        <v>0</v>
      </c>
      <c r="F67" s="7">
        <f t="shared" si="12"/>
        <v>0</v>
      </c>
      <c r="G67" s="7">
        <f t="shared" si="12"/>
        <v>0</v>
      </c>
      <c r="H67" s="7">
        <f t="shared" si="12"/>
        <v>0</v>
      </c>
      <c r="I67" s="7">
        <f t="shared" si="12"/>
        <v>0</v>
      </c>
      <c r="J67" s="7">
        <f t="shared" si="12"/>
        <v>0</v>
      </c>
      <c r="K67" s="7">
        <f t="shared" si="12"/>
        <v>0</v>
      </c>
      <c r="L67" s="7">
        <f t="shared" si="12"/>
        <v>0</v>
      </c>
      <c r="M67" s="7">
        <f t="shared" si="12"/>
        <v>0</v>
      </c>
      <c r="N67" s="7">
        <f t="shared" si="12"/>
        <v>0</v>
      </c>
      <c r="O67" s="7">
        <f t="shared" si="12"/>
        <v>0</v>
      </c>
      <c r="P67" s="7">
        <f t="shared" si="12"/>
        <v>0</v>
      </c>
      <c r="Q67" s="7">
        <f t="shared" si="12"/>
        <v>0</v>
      </c>
      <c r="R67" s="7">
        <f t="shared" si="12"/>
        <v>0</v>
      </c>
      <c r="S67" s="7">
        <f t="shared" si="12"/>
        <v>0</v>
      </c>
      <c r="T67" s="7">
        <f t="shared" si="12"/>
        <v>0</v>
      </c>
      <c r="U67" s="7">
        <f t="shared" si="12"/>
        <v>0</v>
      </c>
      <c r="V67" s="7">
        <f t="shared" si="12"/>
        <v>0</v>
      </c>
      <c r="W67" s="7">
        <f t="shared" si="12"/>
        <v>0</v>
      </c>
      <c r="X67" s="7">
        <f t="shared" si="12"/>
        <v>0</v>
      </c>
      <c r="Y67" s="7">
        <f t="shared" si="12"/>
        <v>0</v>
      </c>
      <c r="Z67" s="7">
        <f t="shared" si="12"/>
        <v>0</v>
      </c>
      <c r="AA67" s="7">
        <f>C67+D67+E67+F67+G67+H67+I67+J67+K67+L67+M67+N67+O67+P67+Q67+R67+S67+T67+U67+V67+W67+X67+Y67+Z67</f>
        <v>0</v>
      </c>
      <c r="AB67" s="1"/>
    </row>
    <row r="68" spans="1:28" ht="15">
      <c r="A68" s="2"/>
      <c r="B68" s="2"/>
      <c r="C68" s="8" t="s">
        <v>82</v>
      </c>
      <c r="D68" s="8"/>
      <c r="E68" s="8"/>
      <c r="F68" s="8"/>
      <c r="G68" s="8"/>
      <c r="H68" s="8"/>
      <c r="I68" s="8" t="s">
        <v>83</v>
      </c>
      <c r="J68" s="8"/>
      <c r="K68" s="8"/>
      <c r="L68" s="8"/>
      <c r="M68" s="8"/>
      <c r="N68" s="8"/>
      <c r="O68" s="8" t="s">
        <v>84</v>
      </c>
      <c r="P68" s="8"/>
      <c r="Q68" s="8"/>
      <c r="R68" s="8"/>
      <c r="S68" s="8"/>
      <c r="T68" s="8"/>
      <c r="U68" s="8" t="s">
        <v>85</v>
      </c>
      <c r="V68" s="8"/>
      <c r="W68" s="8"/>
      <c r="X68" s="8"/>
      <c r="Y68" s="8"/>
      <c r="Z68" s="8"/>
      <c r="AA68" s="2"/>
      <c r="AB68" s="1"/>
    </row>
    <row r="69" spans="1:28" ht="15">
      <c r="A69" s="3" t="s">
        <v>4</v>
      </c>
      <c r="B69" s="2"/>
      <c r="C69" s="9" t="s">
        <v>5</v>
      </c>
      <c r="D69" s="9"/>
      <c r="E69" s="9"/>
      <c r="F69" s="9"/>
      <c r="G69" s="9"/>
      <c r="H69" s="2"/>
      <c r="I69" s="9" t="s">
        <v>5</v>
      </c>
      <c r="J69" s="9"/>
      <c r="K69" s="9"/>
      <c r="L69" s="9"/>
      <c r="M69" s="9"/>
      <c r="N69" s="2"/>
      <c r="O69" s="9" t="s">
        <v>5</v>
      </c>
      <c r="P69" s="9"/>
      <c r="Q69" s="9"/>
      <c r="R69" s="9"/>
      <c r="S69" s="9"/>
      <c r="T69" s="2"/>
      <c r="U69" s="9" t="s">
        <v>5</v>
      </c>
      <c r="V69" s="9"/>
      <c r="W69" s="9"/>
      <c r="X69" s="9"/>
      <c r="Y69" s="9"/>
      <c r="Z69" s="2"/>
      <c r="AA69" s="4" t="s">
        <v>6</v>
      </c>
      <c r="AB69" s="1"/>
    </row>
    <row r="70" spans="1:28" ht="15">
      <c r="A70" s="3" t="s">
        <v>7</v>
      </c>
      <c r="B70" s="3" t="s">
        <v>8</v>
      </c>
      <c r="C70" s="4" t="s">
        <v>9</v>
      </c>
      <c r="D70" s="4" t="s">
        <v>10</v>
      </c>
      <c r="E70" s="4" t="s">
        <v>11</v>
      </c>
      <c r="F70" s="4" t="s">
        <v>12</v>
      </c>
      <c r="G70" s="4" t="s">
        <v>13</v>
      </c>
      <c r="H70" s="4" t="s">
        <v>14</v>
      </c>
      <c r="I70" s="4" t="s">
        <v>15</v>
      </c>
      <c r="J70" s="4" t="s">
        <v>16</v>
      </c>
      <c r="K70" s="4" t="s">
        <v>17</v>
      </c>
      <c r="L70" s="4" t="s">
        <v>18</v>
      </c>
      <c r="M70" s="4" t="s">
        <v>19</v>
      </c>
      <c r="N70" s="4" t="s">
        <v>20</v>
      </c>
      <c r="O70" s="4" t="s">
        <v>21</v>
      </c>
      <c r="P70" s="4" t="s">
        <v>22</v>
      </c>
      <c r="Q70" s="4" t="s">
        <v>23</v>
      </c>
      <c r="R70" s="4" t="s">
        <v>24</v>
      </c>
      <c r="S70" s="4" t="s">
        <v>25</v>
      </c>
      <c r="T70" s="4" t="s">
        <v>26</v>
      </c>
      <c r="U70" s="4" t="s">
        <v>27</v>
      </c>
      <c r="V70" s="4" t="s">
        <v>28</v>
      </c>
      <c r="W70" s="4" t="s">
        <v>29</v>
      </c>
      <c r="X70" s="4" t="s">
        <v>30</v>
      </c>
      <c r="Y70" s="4" t="s">
        <v>31</v>
      </c>
      <c r="Z70" s="4" t="s">
        <v>32</v>
      </c>
      <c r="AA70" s="4" t="s">
        <v>33</v>
      </c>
      <c r="AB70" s="1"/>
    </row>
    <row r="71" spans="1:28" ht="15">
      <c r="A71" s="3" t="s">
        <v>34</v>
      </c>
      <c r="B71" s="3" t="s">
        <v>35</v>
      </c>
      <c r="C71" s="4" t="s">
        <v>36</v>
      </c>
      <c r="D71" s="4" t="s">
        <v>36</v>
      </c>
      <c r="E71" s="4" t="s">
        <v>36</v>
      </c>
      <c r="F71" s="4" t="s">
        <v>36</v>
      </c>
      <c r="G71" s="4" t="s">
        <v>36</v>
      </c>
      <c r="H71" s="4" t="s">
        <v>36</v>
      </c>
      <c r="I71" s="4" t="s">
        <v>36</v>
      </c>
      <c r="J71" s="4" t="s">
        <v>36</v>
      </c>
      <c r="K71" s="4" t="s">
        <v>36</v>
      </c>
      <c r="L71" s="4" t="s">
        <v>36</v>
      </c>
      <c r="M71" s="4" t="s">
        <v>36</v>
      </c>
      <c r="N71" s="4" t="s">
        <v>36</v>
      </c>
      <c r="O71" s="4" t="s">
        <v>36</v>
      </c>
      <c r="P71" s="4" t="s">
        <v>36</v>
      </c>
      <c r="Q71" s="4" t="s">
        <v>36</v>
      </c>
      <c r="R71" s="4" t="s">
        <v>36</v>
      </c>
      <c r="S71" s="4" t="s">
        <v>36</v>
      </c>
      <c r="T71" s="4" t="s">
        <v>36</v>
      </c>
      <c r="U71" s="4" t="s">
        <v>36</v>
      </c>
      <c r="V71" s="4" t="s">
        <v>36</v>
      </c>
      <c r="W71" s="4" t="s">
        <v>36</v>
      </c>
      <c r="X71" s="4" t="s">
        <v>36</v>
      </c>
      <c r="Y71" s="4" t="s">
        <v>36</v>
      </c>
      <c r="Z71" s="4" t="s">
        <v>36</v>
      </c>
      <c r="AA71" s="4" t="s">
        <v>36</v>
      </c>
      <c r="AB71" s="1"/>
    </row>
    <row r="72" spans="1:28" ht="9.75" customHeight="1">
      <c r="A72" s="5" t="s">
        <v>86</v>
      </c>
      <c r="B72" s="6" t="s">
        <v>87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"/>
    </row>
    <row r="73" spans="1:28" ht="9.75" customHeight="1">
      <c r="A73" s="5" t="s">
        <v>41</v>
      </c>
      <c r="B73" s="6" t="s">
        <v>42</v>
      </c>
      <c r="C73" s="7">
        <v>0</v>
      </c>
      <c r="D73" s="7">
        <v>73995.45</v>
      </c>
      <c r="E73" s="7">
        <v>0</v>
      </c>
      <c r="F73" s="7">
        <v>148769.82</v>
      </c>
      <c r="G73" s="7">
        <v>0</v>
      </c>
      <c r="H73" s="7">
        <v>63989.72</v>
      </c>
      <c r="I73" s="7">
        <v>0</v>
      </c>
      <c r="J73" s="7">
        <v>68650.49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f aca="true" t="shared" si="13" ref="AA73:AA79">C73+D73+E73+F73+G73+H73+I73+J73+K73+L73+M73+N73+O73+P73+Q73+R73+S73+T73+U73+V73+W73+X73+Y73+Z73</f>
        <v>355405.48</v>
      </c>
      <c r="AB73" s="1"/>
    </row>
    <row r="74" spans="1:28" ht="9.75" customHeight="1">
      <c r="A74" s="5" t="s">
        <v>43</v>
      </c>
      <c r="B74" s="6" t="s">
        <v>44</v>
      </c>
      <c r="C74" s="7">
        <v>0</v>
      </c>
      <c r="D74" s="7">
        <v>34571.68</v>
      </c>
      <c r="E74" s="7">
        <v>0</v>
      </c>
      <c r="F74" s="7">
        <v>65555.9</v>
      </c>
      <c r="G74" s="7">
        <v>0</v>
      </c>
      <c r="H74" s="7">
        <v>31519.94</v>
      </c>
      <c r="I74" s="7">
        <v>0</v>
      </c>
      <c r="J74" s="7">
        <v>32442.86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f t="shared" si="13"/>
        <v>164090.38</v>
      </c>
      <c r="AB74" s="1"/>
    </row>
    <row r="75" spans="1:28" ht="9.75" customHeight="1">
      <c r="A75" s="5" t="s">
        <v>45</v>
      </c>
      <c r="B75" s="6" t="s">
        <v>46</v>
      </c>
      <c r="C75" s="7">
        <v>0</v>
      </c>
      <c r="D75" s="7">
        <v>1228.52</v>
      </c>
      <c r="E75" s="7">
        <v>0</v>
      </c>
      <c r="F75" s="7">
        <v>4120.96</v>
      </c>
      <c r="G75" s="7">
        <v>0</v>
      </c>
      <c r="H75" s="7">
        <v>1798.3</v>
      </c>
      <c r="I75" s="7">
        <v>0</v>
      </c>
      <c r="J75" s="7">
        <v>0</v>
      </c>
      <c r="K75" s="7">
        <v>0</v>
      </c>
      <c r="L75" s="7">
        <v>0</v>
      </c>
      <c r="M75" s="7">
        <v>1193.22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f t="shared" si="13"/>
        <v>8341</v>
      </c>
      <c r="AB75" s="1"/>
    </row>
    <row r="76" spans="1:28" ht="9.75" customHeight="1">
      <c r="A76" s="5" t="s">
        <v>47</v>
      </c>
      <c r="B76" s="6" t="s">
        <v>48</v>
      </c>
      <c r="C76" s="7">
        <v>0</v>
      </c>
      <c r="D76" s="7">
        <v>1198.95</v>
      </c>
      <c r="E76" s="7">
        <v>0</v>
      </c>
      <c r="F76" s="7">
        <v>15276.32</v>
      </c>
      <c r="G76" s="7">
        <v>1615.43</v>
      </c>
      <c r="H76" s="7">
        <v>3758.11</v>
      </c>
      <c r="I76" s="7">
        <v>0</v>
      </c>
      <c r="J76" s="7">
        <v>3663.5</v>
      </c>
      <c r="K76" s="7">
        <v>0</v>
      </c>
      <c r="L76" s="7">
        <v>0</v>
      </c>
      <c r="M76" s="7">
        <v>0</v>
      </c>
      <c r="N76" s="7">
        <v>1215.07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f t="shared" si="13"/>
        <v>26727.38</v>
      </c>
      <c r="AB76" s="1"/>
    </row>
    <row r="77" spans="1:28" ht="9.75" customHeight="1">
      <c r="A77" s="5" t="s">
        <v>49</v>
      </c>
      <c r="B77" s="6" t="s">
        <v>50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f t="shared" si="13"/>
        <v>0</v>
      </c>
      <c r="AB77" s="1"/>
    </row>
    <row r="78" spans="1:28" ht="9.75" customHeight="1">
      <c r="A78" s="5" t="s">
        <v>51</v>
      </c>
      <c r="B78" s="6" t="s">
        <v>59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f t="shared" si="13"/>
        <v>0</v>
      </c>
      <c r="AB78" s="1"/>
    </row>
    <row r="79" spans="1:28" ht="9.75" customHeight="1">
      <c r="A79" s="5" t="s">
        <v>88</v>
      </c>
      <c r="B79" s="2"/>
      <c r="C79" s="7">
        <f aca="true" t="shared" si="14" ref="C79:Z79">+SUM(C73:C78)</f>
        <v>0</v>
      </c>
      <c r="D79" s="7">
        <f t="shared" si="14"/>
        <v>110994.6</v>
      </c>
      <c r="E79" s="7">
        <f t="shared" si="14"/>
        <v>0</v>
      </c>
      <c r="F79" s="7">
        <f t="shared" si="14"/>
        <v>233723</v>
      </c>
      <c r="G79" s="7">
        <f t="shared" si="14"/>
        <v>1615.43</v>
      </c>
      <c r="H79" s="7">
        <f t="shared" si="14"/>
        <v>101066.07</v>
      </c>
      <c r="I79" s="7">
        <f t="shared" si="14"/>
        <v>0</v>
      </c>
      <c r="J79" s="7">
        <f t="shared" si="14"/>
        <v>104756.85</v>
      </c>
      <c r="K79" s="7">
        <f t="shared" si="14"/>
        <v>0</v>
      </c>
      <c r="L79" s="7">
        <f t="shared" si="14"/>
        <v>0</v>
      </c>
      <c r="M79" s="7">
        <f t="shared" si="14"/>
        <v>1193.22</v>
      </c>
      <c r="N79" s="7">
        <f t="shared" si="14"/>
        <v>1215.07</v>
      </c>
      <c r="O79" s="7">
        <f t="shared" si="14"/>
        <v>0</v>
      </c>
      <c r="P79" s="7">
        <f t="shared" si="14"/>
        <v>0</v>
      </c>
      <c r="Q79" s="7">
        <f t="shared" si="14"/>
        <v>0</v>
      </c>
      <c r="R79" s="7">
        <f t="shared" si="14"/>
        <v>0</v>
      </c>
      <c r="S79" s="7">
        <f t="shared" si="14"/>
        <v>0</v>
      </c>
      <c r="T79" s="7">
        <f t="shared" si="14"/>
        <v>0</v>
      </c>
      <c r="U79" s="7">
        <f t="shared" si="14"/>
        <v>0</v>
      </c>
      <c r="V79" s="7">
        <f t="shared" si="14"/>
        <v>0</v>
      </c>
      <c r="W79" s="7">
        <f t="shared" si="14"/>
        <v>0</v>
      </c>
      <c r="X79" s="7">
        <f t="shared" si="14"/>
        <v>0</v>
      </c>
      <c r="Y79" s="7">
        <f t="shared" si="14"/>
        <v>0</v>
      </c>
      <c r="Z79" s="7">
        <f t="shared" si="14"/>
        <v>0</v>
      </c>
      <c r="AA79" s="7">
        <f t="shared" si="13"/>
        <v>554564.2399999999</v>
      </c>
      <c r="AB79" s="1"/>
    </row>
    <row r="80" spans="1:28" ht="9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"/>
    </row>
    <row r="81" spans="1:28" ht="9.75" customHeight="1">
      <c r="A81" s="5" t="s">
        <v>89</v>
      </c>
      <c r="B81" s="6" t="s">
        <v>38</v>
      </c>
      <c r="C81" s="7">
        <f aca="true" t="shared" si="15" ref="C81:Z81">+C13+C22+C31+C43+C52+C61+C67+C79</f>
        <v>0</v>
      </c>
      <c r="D81" s="7">
        <f t="shared" si="15"/>
        <v>1459542.82</v>
      </c>
      <c r="E81" s="7">
        <f t="shared" si="15"/>
        <v>461.84</v>
      </c>
      <c r="F81" s="7">
        <f t="shared" si="15"/>
        <v>2690583.21</v>
      </c>
      <c r="G81" s="7">
        <f t="shared" si="15"/>
        <v>2836292.22</v>
      </c>
      <c r="H81" s="7">
        <f t="shared" si="15"/>
        <v>1370947.4500000002</v>
      </c>
      <c r="I81" s="7">
        <f t="shared" si="15"/>
        <v>1172489.45</v>
      </c>
      <c r="J81" s="7">
        <f t="shared" si="15"/>
        <v>1241009.0500000003</v>
      </c>
      <c r="K81" s="7">
        <f t="shared" si="15"/>
        <v>30947.04</v>
      </c>
      <c r="L81" s="7">
        <f t="shared" si="15"/>
        <v>1334151.33</v>
      </c>
      <c r="M81" s="7">
        <f t="shared" si="15"/>
        <v>175547.51</v>
      </c>
      <c r="N81" s="7">
        <f t="shared" si="15"/>
        <v>482192.87</v>
      </c>
      <c r="O81" s="7">
        <f t="shared" si="15"/>
        <v>52059.770000000004</v>
      </c>
      <c r="P81" s="7">
        <f t="shared" si="15"/>
        <v>165183.76</v>
      </c>
      <c r="Q81" s="7">
        <f t="shared" si="15"/>
        <v>319250.85</v>
      </c>
      <c r="R81" s="7">
        <f t="shared" si="15"/>
        <v>1446387.66</v>
      </c>
      <c r="S81" s="7">
        <f t="shared" si="15"/>
        <v>0</v>
      </c>
      <c r="T81" s="7">
        <f t="shared" si="15"/>
        <v>55407.32</v>
      </c>
      <c r="U81" s="7">
        <f t="shared" si="15"/>
        <v>57210.420000000006</v>
      </c>
      <c r="V81" s="7">
        <f t="shared" si="15"/>
        <v>89763.67000000001</v>
      </c>
      <c r="W81" s="7">
        <f t="shared" si="15"/>
        <v>920437.24</v>
      </c>
      <c r="X81" s="7">
        <f t="shared" si="15"/>
        <v>102282.97</v>
      </c>
      <c r="Y81" s="7">
        <f t="shared" si="15"/>
        <v>136560.52000000002</v>
      </c>
      <c r="Z81" s="7">
        <f t="shared" si="15"/>
        <v>296043.24</v>
      </c>
      <c r="AA81" s="7">
        <f>C81+D81+E81+F81+G81+H81+I81+J81+K81+L81+M81+N81+O81+P81+Q81+R81+S81+T81+U81+V81+W81+X81+Y81+Z81</f>
        <v>16434752.209999999</v>
      </c>
      <c r="AB81" s="1"/>
    </row>
    <row r="82" spans="1:28" ht="9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1"/>
    </row>
    <row r="83" spans="1:28" ht="9.75" customHeight="1">
      <c r="A83" s="5" t="s">
        <v>90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1"/>
    </row>
    <row r="84" spans="1:28" ht="9.75" customHeight="1">
      <c r="A84" s="2"/>
      <c r="B84" s="6" t="s">
        <v>91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1"/>
    </row>
    <row r="85" spans="1:28" ht="9.75" customHeight="1">
      <c r="A85" s="5" t="s">
        <v>92</v>
      </c>
      <c r="B85" s="6" t="s">
        <v>93</v>
      </c>
      <c r="C85" s="7">
        <v>0</v>
      </c>
      <c r="D85" s="7">
        <v>0</v>
      </c>
      <c r="E85" s="7">
        <v>0</v>
      </c>
      <c r="F85" s="7">
        <v>4360.59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434939.44</v>
      </c>
      <c r="T85" s="7">
        <v>0</v>
      </c>
      <c r="U85" s="7">
        <v>0</v>
      </c>
      <c r="V85" s="7">
        <v>0</v>
      </c>
      <c r="W85" s="7">
        <v>250</v>
      </c>
      <c r="X85" s="7">
        <v>0</v>
      </c>
      <c r="Y85" s="7">
        <v>0</v>
      </c>
      <c r="Z85" s="7">
        <v>0</v>
      </c>
      <c r="AA85" s="7">
        <f>C85+D85+E85+F85+G85+H85+I85+J85+K85+L85+M85+N85+O85+P85+Q85+R85+S85+T85+U85+V85+W85+X85+Y85+Z85</f>
        <v>439550.03</v>
      </c>
      <c r="AB85" s="1"/>
    </row>
    <row r="86" spans="1:28" ht="9.75" customHeight="1">
      <c r="A86" s="2"/>
      <c r="B86" s="6" t="s">
        <v>94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1"/>
    </row>
    <row r="87" spans="1:28" ht="9.75" customHeight="1">
      <c r="A87" s="5" t="s">
        <v>95</v>
      </c>
      <c r="B87" s="6" t="s">
        <v>96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f>C87+D87+E87+F87+G87+H87+I87+J87+K87+L87+M87+N87+O87+P87+Q87+R87+S87+T87+U87+V87+W87+X87+Y87+Z87</f>
        <v>0</v>
      </c>
      <c r="AB87" s="1"/>
    </row>
    <row r="88" spans="1:28" ht="9.75" customHeight="1">
      <c r="A88" s="5" t="s">
        <v>97</v>
      </c>
      <c r="B88" s="6" t="s">
        <v>98</v>
      </c>
      <c r="C88" s="7">
        <f aca="true" t="shared" si="16" ref="C88:Z88">+C85+C87</f>
        <v>0</v>
      </c>
      <c r="D88" s="7">
        <f t="shared" si="16"/>
        <v>0</v>
      </c>
      <c r="E88" s="7">
        <f t="shared" si="16"/>
        <v>0</v>
      </c>
      <c r="F88" s="7">
        <f t="shared" si="16"/>
        <v>4360.59</v>
      </c>
      <c r="G88" s="7">
        <f t="shared" si="16"/>
        <v>0</v>
      </c>
      <c r="H88" s="7">
        <f t="shared" si="16"/>
        <v>0</v>
      </c>
      <c r="I88" s="7">
        <f t="shared" si="16"/>
        <v>0</v>
      </c>
      <c r="J88" s="7">
        <f t="shared" si="16"/>
        <v>0</v>
      </c>
      <c r="K88" s="7">
        <f t="shared" si="16"/>
        <v>0</v>
      </c>
      <c r="L88" s="7">
        <f t="shared" si="16"/>
        <v>0</v>
      </c>
      <c r="M88" s="7">
        <f t="shared" si="16"/>
        <v>0</v>
      </c>
      <c r="N88" s="7">
        <f t="shared" si="16"/>
        <v>0</v>
      </c>
      <c r="O88" s="7">
        <f t="shared" si="16"/>
        <v>0</v>
      </c>
      <c r="P88" s="7">
        <f t="shared" si="16"/>
        <v>0</v>
      </c>
      <c r="Q88" s="7">
        <f t="shared" si="16"/>
        <v>0</v>
      </c>
      <c r="R88" s="7">
        <f t="shared" si="16"/>
        <v>0</v>
      </c>
      <c r="S88" s="7">
        <f t="shared" si="16"/>
        <v>434939.44</v>
      </c>
      <c r="T88" s="7">
        <f t="shared" si="16"/>
        <v>0</v>
      </c>
      <c r="U88" s="7">
        <f t="shared" si="16"/>
        <v>0</v>
      </c>
      <c r="V88" s="7">
        <f t="shared" si="16"/>
        <v>0</v>
      </c>
      <c r="W88" s="7">
        <f t="shared" si="16"/>
        <v>250</v>
      </c>
      <c r="X88" s="7">
        <f t="shared" si="16"/>
        <v>0</v>
      </c>
      <c r="Y88" s="7">
        <f t="shared" si="16"/>
        <v>0</v>
      </c>
      <c r="Z88" s="7">
        <f t="shared" si="16"/>
        <v>0</v>
      </c>
      <c r="AA88" s="7">
        <f>C88+D88+E88+F88+G88+H88+I88+J88+K88+L88+M88+N88+O88+P88+Q88+R88+S88+T88+U88+V88+W88+X88+Y88+Z88</f>
        <v>439550.03</v>
      </c>
      <c r="AB88" s="1"/>
    </row>
    <row r="89" spans="1:28" ht="9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"/>
    </row>
    <row r="90" spans="1:28" ht="9.75" customHeight="1">
      <c r="A90" s="5" t="s">
        <v>99</v>
      </c>
      <c r="B90" s="6" t="s">
        <v>98</v>
      </c>
      <c r="C90" s="7">
        <f aca="true" t="shared" si="17" ref="C90:Z90">+C81+C88</f>
        <v>0</v>
      </c>
      <c r="D90" s="7">
        <f t="shared" si="17"/>
        <v>1459542.82</v>
      </c>
      <c r="E90" s="7">
        <f t="shared" si="17"/>
        <v>461.84</v>
      </c>
      <c r="F90" s="7">
        <f t="shared" si="17"/>
        <v>2694943.8</v>
      </c>
      <c r="G90" s="7">
        <f t="shared" si="17"/>
        <v>2836292.22</v>
      </c>
      <c r="H90" s="7">
        <f t="shared" si="17"/>
        <v>1370947.4500000002</v>
      </c>
      <c r="I90" s="7">
        <f t="shared" si="17"/>
        <v>1172489.45</v>
      </c>
      <c r="J90" s="7">
        <f t="shared" si="17"/>
        <v>1241009.0500000003</v>
      </c>
      <c r="K90" s="7">
        <f t="shared" si="17"/>
        <v>30947.04</v>
      </c>
      <c r="L90" s="7">
        <f t="shared" si="17"/>
        <v>1334151.33</v>
      </c>
      <c r="M90" s="7">
        <f t="shared" si="17"/>
        <v>175547.51</v>
      </c>
      <c r="N90" s="7">
        <f t="shared" si="17"/>
        <v>482192.87</v>
      </c>
      <c r="O90" s="7">
        <f t="shared" si="17"/>
        <v>52059.770000000004</v>
      </c>
      <c r="P90" s="7">
        <f t="shared" si="17"/>
        <v>165183.76</v>
      </c>
      <c r="Q90" s="7">
        <f t="shared" si="17"/>
        <v>319250.85</v>
      </c>
      <c r="R90" s="7">
        <f t="shared" si="17"/>
        <v>1446387.66</v>
      </c>
      <c r="S90" s="7">
        <f t="shared" si="17"/>
        <v>434939.44</v>
      </c>
      <c r="T90" s="7">
        <f t="shared" si="17"/>
        <v>55407.32</v>
      </c>
      <c r="U90" s="7">
        <f t="shared" si="17"/>
        <v>57210.420000000006</v>
      </c>
      <c r="V90" s="7">
        <f t="shared" si="17"/>
        <v>89763.67000000001</v>
      </c>
      <c r="W90" s="7">
        <f t="shared" si="17"/>
        <v>920687.24</v>
      </c>
      <c r="X90" s="7">
        <f t="shared" si="17"/>
        <v>102282.97</v>
      </c>
      <c r="Y90" s="7">
        <f t="shared" si="17"/>
        <v>136560.52000000002</v>
      </c>
      <c r="Z90" s="7">
        <f t="shared" si="17"/>
        <v>296043.24</v>
      </c>
      <c r="AA90" s="7">
        <f>C90+D90+E90+F90+G90+H90+I90+J90+K90+L90+M90+N90+O90+P90+Q90+R90+S90+T90+U90+V90+W90+X90+Y90+Z90</f>
        <v>16874302.24</v>
      </c>
      <c r="AB90" s="1"/>
    </row>
  </sheetData>
  <sheetProtection sheet="1" objects="1" scenarios="1"/>
  <mergeCells count="24">
    <mergeCell ref="U68:Z68"/>
    <mergeCell ref="U69:Y69"/>
    <mergeCell ref="C68:H68"/>
    <mergeCell ref="C69:G69"/>
    <mergeCell ref="I68:N68"/>
    <mergeCell ref="I69:M69"/>
    <mergeCell ref="O68:T68"/>
    <mergeCell ref="O69:S69"/>
    <mergeCell ref="U1:Z1"/>
    <mergeCell ref="U2:Y2"/>
    <mergeCell ref="C32:H32"/>
    <mergeCell ref="C33:G33"/>
    <mergeCell ref="I32:N32"/>
    <mergeCell ref="I33:M33"/>
    <mergeCell ref="O32:T32"/>
    <mergeCell ref="O33:S33"/>
    <mergeCell ref="U32:Z32"/>
    <mergeCell ref="U33:Y33"/>
    <mergeCell ref="C1:H1"/>
    <mergeCell ref="C2:G2"/>
    <mergeCell ref="I1:N1"/>
    <mergeCell ref="I2:M2"/>
    <mergeCell ref="O1:T1"/>
    <mergeCell ref="O2:S2"/>
  </mergeCells>
  <printOptions/>
  <pageMargins left="0" right="0" top="1.4" bottom="0" header="0.2" footer="0.5"/>
  <pageSetup horizontalDpi="600" verticalDpi="600" orientation="landscape" scale="95" r:id="rId1"/>
  <headerFooter>
    <oddHeader>&amp;CCONECUH COUNTY BOARD OF EDUCATION
FUNDING AND EXPENDITURE REPORT FOR ACCOUNTABILITY
GOVERNMENTAL - GENERAL FUND TYPE BY COST CENTER
FOR THE FISCAL YEAR ENDED SEPTEMBER 30, 2021</oddHeader>
  </headerFooter>
  <rowBreaks count="2" manualBreakCount="2">
    <brk id="31" max="255" man="1"/>
    <brk id="67" max="255" man="1"/>
  </rowBreaks>
  <colBreaks count="4" manualBreakCount="4">
    <brk id="8" max="65535" man="1"/>
    <brk id="14" max="65535" man="1"/>
    <brk id="20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BROCK</dc:creator>
  <cp:keywords/>
  <dc:description/>
  <cp:lastModifiedBy>Pam Brock</cp:lastModifiedBy>
  <dcterms:created xsi:type="dcterms:W3CDTF">2021-12-15T21:06:05Z</dcterms:created>
  <dcterms:modified xsi:type="dcterms:W3CDTF">2021-12-15T21:40:09Z</dcterms:modified>
  <cp:category/>
  <cp:version/>
  <cp:contentType/>
  <cp:contentStatus/>
</cp:coreProperties>
</file>