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32760" yWindow="32760" windowWidth="21570" windowHeight="10215" activeTab="0"/>
  </bookViews>
  <sheets>
    <sheet name="Sheet 1" sheetId="1" r:id="rId1"/>
  </sheets>
  <definedNames>
    <definedName name="_xlnm.Print_Titles" localSheetId="0">'Sheet 1'!$A:$B</definedName>
  </definedNames>
  <calcPr fullCalcOnLoad="1"/>
</workbook>
</file>

<file path=xl/sharedStrings.xml><?xml version="1.0" encoding="utf-8"?>
<sst xmlns="http://schemas.openxmlformats.org/spreadsheetml/2006/main" count="279" uniqueCount="91">
  <si>
    <t>EXHIBIT A-II-I-A-1</t>
  </si>
  <si>
    <t>EXHIBIT A-II-I-A-2</t>
  </si>
  <si>
    <t>EXHIBIT A-II-I-A-3</t>
  </si>
  <si>
    <t>FUND TYPES</t>
  </si>
  <si>
    <t>GOVERNMENTAL - GENERAL</t>
  </si>
  <si>
    <t>TOTAL</t>
  </si>
  <si>
    <t>DESCRIPTION - COST CENTER</t>
  </si>
  <si>
    <t>ACCT #</t>
  </si>
  <si>
    <t>0000</t>
  </si>
  <si>
    <t>0010</t>
  </si>
  <si>
    <t>0025</t>
  </si>
  <si>
    <t>0030</t>
  </si>
  <si>
    <t>0039</t>
  </si>
  <si>
    <t>0040</t>
  </si>
  <si>
    <t>6000</t>
  </si>
  <si>
    <t>8100</t>
  </si>
  <si>
    <t>8155</t>
  </si>
  <si>
    <t>8210</t>
  </si>
  <si>
    <t>8320</t>
  </si>
  <si>
    <t>8340</t>
  </si>
  <si>
    <t>8350</t>
  </si>
  <si>
    <t>8360</t>
  </si>
  <si>
    <t>8410</t>
  </si>
  <si>
    <t>8620</t>
  </si>
  <si>
    <t>8630</t>
  </si>
  <si>
    <t>9700</t>
  </si>
  <si>
    <t>(Memo Only)</t>
  </si>
  <si>
    <t>--------------------------------------</t>
  </si>
  <si>
    <t>----------</t>
  </si>
  <si>
    <t>--------------</t>
  </si>
  <si>
    <t>EXPENDITURES</t>
  </si>
  <si>
    <t>1000-9899</t>
  </si>
  <si>
    <t xml:space="preserve">  INSTRUCTIONAL SERVICES</t>
  </si>
  <si>
    <t>1000-1999</t>
  </si>
  <si>
    <t xml:space="preserve">    PERSONAL SERVICES</t>
  </si>
  <si>
    <t>010-199</t>
  </si>
  <si>
    <t xml:space="preserve">    EMPLOYEE BENEFITS</t>
  </si>
  <si>
    <t>200-299</t>
  </si>
  <si>
    <t xml:space="preserve">    PURCHASED SERVICES</t>
  </si>
  <si>
    <t>300-399</t>
  </si>
  <si>
    <t xml:space="preserve">    MATERIALS &amp; SUPPLIES</t>
  </si>
  <si>
    <t>400-499</t>
  </si>
  <si>
    <t xml:space="preserve">    CAPITAL OUTLAY</t>
  </si>
  <si>
    <t>500-599</t>
  </si>
  <si>
    <t xml:space="preserve">    OTHER OBJECTS</t>
  </si>
  <si>
    <t>600-997</t>
  </si>
  <si>
    <t xml:space="preserve">      TOTAL INSTRUCTIONAL SERVICES</t>
  </si>
  <si>
    <t xml:space="preserve">  INSTRUCTIONAL SUPPORT SERVICES</t>
  </si>
  <si>
    <t>2000-2999</t>
  </si>
  <si>
    <t xml:space="preserve">      TOTAL INSTRUCTIONAL SUPPORT SERVICES</t>
  </si>
  <si>
    <t xml:space="preserve">  OPERATION &amp; MAINTENANCE</t>
  </si>
  <si>
    <t>3000-3999</t>
  </si>
  <si>
    <t>600-977</t>
  </si>
  <si>
    <t xml:space="preserve">      TOTAL OPERATION &amp; MAINTENANCE</t>
  </si>
  <si>
    <t>EXHIBIT A-II-I-B-1</t>
  </si>
  <si>
    <t>EXHIBIT A-II-I-B-2</t>
  </si>
  <si>
    <t>EXHIBIT A-II-I-B-3</t>
  </si>
  <si>
    <t xml:space="preserve">  AUXILIARY SERVICES</t>
  </si>
  <si>
    <t>4000-4999</t>
  </si>
  <si>
    <t xml:space="preserve">      TOTAL AUXILIARY SERVICES</t>
  </si>
  <si>
    <t xml:space="preserve">  GENERAL ADMINISTRATIVE SERVICES</t>
  </si>
  <si>
    <t>6000-6999</t>
  </si>
  <si>
    <t xml:space="preserve">      TOTAL GENERAL ADMINISTRATIVE SERVICES</t>
  </si>
  <si>
    <t xml:space="preserve">  CAPITAL OUTLAY - REAL PROPERTY</t>
  </si>
  <si>
    <t>7000-7999</t>
  </si>
  <si>
    <t xml:space="preserve">      TOTAL CAPITAL OUTLAY - REAL PROPERTY</t>
  </si>
  <si>
    <t xml:space="preserve">  DEBT SERVICE</t>
  </si>
  <si>
    <t>8000-8999</t>
  </si>
  <si>
    <t xml:space="preserve">    PRINCIPLE</t>
  </si>
  <si>
    <t>931-931</t>
  </si>
  <si>
    <t xml:space="preserve">    INTEREST</t>
  </si>
  <si>
    <t>932-932</t>
  </si>
  <si>
    <t>300-997</t>
  </si>
  <si>
    <t xml:space="preserve">      TOTAL DEBT SERVICE</t>
  </si>
  <si>
    <t>EXHIBIT A-II-I-C-1</t>
  </si>
  <si>
    <t>EXHIBIT A-II-I-C-2</t>
  </si>
  <si>
    <t>EXHIBIT A-II-I-C-3</t>
  </si>
  <si>
    <t xml:space="preserve">  OTHER EXPENDITURES</t>
  </si>
  <si>
    <t>9000-9899</t>
  </si>
  <si>
    <t xml:space="preserve">      TOTAL OTHER EXPENDITURES</t>
  </si>
  <si>
    <t>TOTAL EXPENDITURES</t>
  </si>
  <si>
    <t>OTHER FUND USES</t>
  </si>
  <si>
    <t>9910</t>
  </si>
  <si>
    <t xml:space="preserve">    TRANSFERS OUT</t>
  </si>
  <si>
    <t>920-929</t>
  </si>
  <si>
    <t>9900-9999</t>
  </si>
  <si>
    <t xml:space="preserve">    OTHER FUND USES</t>
  </si>
  <si>
    <t>900-997</t>
  </si>
  <si>
    <t xml:space="preserve">      TOTAL OTHER FUND USES</t>
  </si>
  <si>
    <t>(NET)</t>
  </si>
  <si>
    <t>TOTAL EXPEND &amp; OTHER FUND USES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</si>
</sst>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  <protection/>
    </xf>
    <xf numFmtId="49" fontId="0" fillId="0" borderId="0" xfId="0" applyNumberFormat="1" applyAlignment="1" applyProtection="1">
      <alignment horizontal="right" vertical="center" wrapText="1"/>
      <protection/>
    </xf>
    <xf numFmtId="49" fontId="0" fillId="0" borderId="0" xfId="0" applyNumberFormat="1" applyAlignment="1" applyProtection="1">
      <alignment horizontal="center" vertical="center" wrapText="1"/>
      <protection/>
    </xf>
    <xf numFmtId="49" fontId="0" fillId="0" borderId="0" xfId="0" applyNumberFormat="1" applyAlignment="1" applyProtection="1">
      <alignment horizontal="center" vertical="center" wrapText="1"/>
      <protection/>
    </xf>
    <xf numFmtId="49" fontId="0" fillId="0" borderId="0" xfId="0" applyNumberFormat="1" applyAlignment="1" applyProtection="1">
      <alignment horizontal="right" vertical="center" wrapText="1"/>
      <protection/>
    </xf>
    <xf numFmtId="49" fontId="0" fillId="0" borderId="0" xfId="0" applyNumberFormat="1" applyAlignment="1" applyProtection="1">
      <alignment vertical="center"/>
      <protection/>
    </xf>
    <xf numFmtId="49" fontId="0" fillId="0" borderId="0" xfId="0" applyNumberFormat="1" applyAlignment="1" applyProtection="1">
      <alignment horizontal="center" vertical="center"/>
      <protection/>
    </xf>
    <xf numFmtId="39" fontId="0" fillId="0" borderId="0" xfId="0" applyNumberFormat="1" applyAlignment="1" applyProtection="1">
      <alignment horizontal="right" vertic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90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8.7109375" style="0" customWidth="1"/>
    <col min="2" max="2" width="10.7109375" style="0" customWidth="1"/>
    <col min="3" max="21" width="14.7109375" style="0" customWidth="1"/>
  </cols>
  <sheetData>
    <row r="1" spans="1:22" ht="15">
      <c r="A1" s="2"/>
      <c r="B1" s="2"/>
      <c r="C1" s="3" t="s">
        <v>0</v>
      </c>
      <c r="D1" s="3"/>
      <c r="E1" s="3"/>
      <c r="F1" s="3"/>
      <c r="G1" s="3"/>
      <c r="H1" s="3"/>
      <c r="I1" s="3" t="s">
        <v>1</v>
      </c>
      <c r="J1" s="3"/>
      <c r="K1" s="3"/>
      <c r="L1" s="3"/>
      <c r="M1" s="3"/>
      <c r="N1" s="3"/>
      <c r="O1" s="3" t="s">
        <v>2</v>
      </c>
      <c r="P1" s="3"/>
      <c r="Q1" s="3"/>
      <c r="R1" s="3"/>
      <c r="S1" s="3"/>
      <c r="T1" s="3"/>
      <c r="U1" s="2"/>
      <c r="V1" s="1"/>
    </row>
    <row r="2" spans="1:22" ht="15">
      <c r="A2" s="4" t="s">
        <v>3</v>
      </c>
      <c r="B2" s="2"/>
      <c r="C2" s="5" t="s">
        <v>4</v>
      </c>
      <c r="D2" s="5"/>
      <c r="E2" s="5"/>
      <c r="F2" s="5"/>
      <c r="G2" s="5"/>
      <c r="H2" s="2"/>
      <c r="I2" s="5" t="s">
        <v>4</v>
      </c>
      <c r="J2" s="5"/>
      <c r="K2" s="5"/>
      <c r="L2" s="5"/>
      <c r="M2" s="5"/>
      <c r="N2" s="2"/>
      <c r="O2" s="5" t="s">
        <v>4</v>
      </c>
      <c r="P2" s="5"/>
      <c r="Q2" s="5"/>
      <c r="R2" s="5"/>
      <c r="S2" s="5"/>
      <c r="T2" s="2"/>
      <c r="U2" s="6" t="s">
        <v>5</v>
      </c>
      <c r="V2" s="1"/>
    </row>
    <row r="3" spans="1:22" ht="15">
      <c r="A3" s="4" t="s">
        <v>6</v>
      </c>
      <c r="B3" s="4" t="s">
        <v>7</v>
      </c>
      <c r="C3" s="6" t="s">
        <v>8</v>
      </c>
      <c r="D3" s="6" t="s">
        <v>9</v>
      </c>
      <c r="E3" s="6" t="s">
        <v>10</v>
      </c>
      <c r="F3" s="6" t="s">
        <v>11</v>
      </c>
      <c r="G3" s="6" t="s">
        <v>12</v>
      </c>
      <c r="H3" s="6" t="s">
        <v>13</v>
      </c>
      <c r="I3" s="6" t="s">
        <v>14</v>
      </c>
      <c r="J3" s="6" t="s">
        <v>15</v>
      </c>
      <c r="K3" s="6" t="s">
        <v>16</v>
      </c>
      <c r="L3" s="6" t="s">
        <v>17</v>
      </c>
      <c r="M3" s="6" t="s">
        <v>18</v>
      </c>
      <c r="N3" s="6" t="s">
        <v>19</v>
      </c>
      <c r="O3" s="6" t="s">
        <v>20</v>
      </c>
      <c r="P3" s="6" t="s">
        <v>21</v>
      </c>
      <c r="Q3" s="6" t="s">
        <v>22</v>
      </c>
      <c r="R3" s="6" t="s">
        <v>23</v>
      </c>
      <c r="S3" s="6" t="s">
        <v>24</v>
      </c>
      <c r="T3" s="6" t="s">
        <v>25</v>
      </c>
      <c r="U3" s="6" t="s">
        <v>26</v>
      </c>
      <c r="V3" s="1"/>
    </row>
    <row r="4" spans="1:22" ht="15">
      <c r="A4" s="4" t="s">
        <v>27</v>
      </c>
      <c r="B4" s="4" t="s">
        <v>28</v>
      </c>
      <c r="C4" s="6" t="s">
        <v>29</v>
      </c>
      <c r="D4" s="6" t="s">
        <v>29</v>
      </c>
      <c r="E4" s="6" t="s">
        <v>29</v>
      </c>
      <c r="F4" s="6" t="s">
        <v>29</v>
      </c>
      <c r="G4" s="6" t="s">
        <v>29</v>
      </c>
      <c r="H4" s="6" t="s">
        <v>29</v>
      </c>
      <c r="I4" s="6" t="s">
        <v>29</v>
      </c>
      <c r="J4" s="6" t="s">
        <v>29</v>
      </c>
      <c r="K4" s="6" t="s">
        <v>29</v>
      </c>
      <c r="L4" s="6" t="s">
        <v>29</v>
      </c>
      <c r="M4" s="6" t="s">
        <v>29</v>
      </c>
      <c r="N4" s="6" t="s">
        <v>29</v>
      </c>
      <c r="O4" s="6" t="s">
        <v>29</v>
      </c>
      <c r="P4" s="6" t="s">
        <v>29</v>
      </c>
      <c r="Q4" s="6" t="s">
        <v>29</v>
      </c>
      <c r="R4" s="6" t="s">
        <v>29</v>
      </c>
      <c r="S4" s="6" t="s">
        <v>29</v>
      </c>
      <c r="T4" s="6" t="s">
        <v>29</v>
      </c>
      <c r="U4" s="6" t="s">
        <v>29</v>
      </c>
      <c r="V4" s="1"/>
    </row>
    <row r="5" spans="1:22" ht="9.75" customHeight="1">
      <c r="A5" s="7" t="s">
        <v>30</v>
      </c>
      <c r="B5" s="8" t="s">
        <v>31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1"/>
    </row>
    <row r="6" spans="1:22" ht="9.75" customHeight="1">
      <c r="A6" s="7" t="s">
        <v>32</v>
      </c>
      <c r="B6" s="8" t="s">
        <v>33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1"/>
    </row>
    <row r="7" spans="1:22" ht="9.75" customHeight="1">
      <c r="A7" s="7" t="s">
        <v>34</v>
      </c>
      <c r="B7" s="8" t="s">
        <v>35</v>
      </c>
      <c r="C7" s="9">
        <v>0</v>
      </c>
      <c r="D7" s="9">
        <v>1317108.96</v>
      </c>
      <c r="E7" s="9">
        <v>1461212.91</v>
      </c>
      <c r="F7" s="9">
        <v>1616173.36</v>
      </c>
      <c r="G7" s="9">
        <v>1564746.53</v>
      </c>
      <c r="H7" s="9">
        <v>2129025.39</v>
      </c>
      <c r="I7" s="9">
        <v>0</v>
      </c>
      <c r="J7" s="9">
        <v>95471</v>
      </c>
      <c r="K7" s="9">
        <v>26111</v>
      </c>
      <c r="L7" s="9">
        <v>0</v>
      </c>
      <c r="M7" s="9">
        <v>0</v>
      </c>
      <c r="N7" s="9">
        <v>0</v>
      </c>
      <c r="O7" s="9">
        <v>0</v>
      </c>
      <c r="P7" s="9">
        <v>0</v>
      </c>
      <c r="Q7" s="9">
        <v>0</v>
      </c>
      <c r="R7" s="9">
        <v>4388.29</v>
      </c>
      <c r="S7" s="9">
        <v>0</v>
      </c>
      <c r="T7" s="9">
        <v>0</v>
      </c>
      <c r="U7" s="9">
        <f aca="true" t="shared" si="0" ref="U7:U13">C7+D7+E7+F7+G7+H7+I7+J7+K7+L7+M7+N7+O7+P7+Q7+R7+S7+T7</f>
        <v>8214237.44</v>
      </c>
      <c r="V7" s="1"/>
    </row>
    <row r="8" spans="1:22" ht="9.75" customHeight="1">
      <c r="A8" s="7" t="s">
        <v>36</v>
      </c>
      <c r="B8" s="8" t="s">
        <v>37</v>
      </c>
      <c r="C8" s="9">
        <v>0</v>
      </c>
      <c r="D8" s="9">
        <v>470510.05</v>
      </c>
      <c r="E8" s="9">
        <v>537637.03</v>
      </c>
      <c r="F8" s="9">
        <v>557670.53</v>
      </c>
      <c r="G8" s="9">
        <v>576985</v>
      </c>
      <c r="H8" s="9">
        <v>690889</v>
      </c>
      <c r="I8" s="9">
        <v>0</v>
      </c>
      <c r="J8" s="9">
        <v>32633.56</v>
      </c>
      <c r="K8" s="9">
        <v>2193.11</v>
      </c>
      <c r="L8" s="9">
        <v>0</v>
      </c>
      <c r="M8" s="9">
        <v>0</v>
      </c>
      <c r="N8" s="9">
        <v>0</v>
      </c>
      <c r="O8" s="9">
        <v>0</v>
      </c>
      <c r="P8" s="9">
        <v>0</v>
      </c>
      <c r="Q8" s="9">
        <v>0</v>
      </c>
      <c r="R8" s="9">
        <v>880.43</v>
      </c>
      <c r="S8" s="9">
        <v>0</v>
      </c>
      <c r="T8" s="9">
        <v>0</v>
      </c>
      <c r="U8" s="9">
        <f t="shared" si="0"/>
        <v>2869398.7100000004</v>
      </c>
      <c r="V8" s="1"/>
    </row>
    <row r="9" spans="1:22" ht="9.75" customHeight="1">
      <c r="A9" s="7" t="s">
        <v>38</v>
      </c>
      <c r="B9" s="8" t="s">
        <v>39</v>
      </c>
      <c r="C9" s="9">
        <v>0</v>
      </c>
      <c r="D9" s="9">
        <v>32797.63</v>
      </c>
      <c r="E9" s="9">
        <v>50655.32</v>
      </c>
      <c r="F9" s="9">
        <v>130100.01</v>
      </c>
      <c r="G9" s="9">
        <v>40193.38</v>
      </c>
      <c r="H9" s="9">
        <v>132600.15</v>
      </c>
      <c r="I9" s="9">
        <v>3327.83</v>
      </c>
      <c r="J9" s="9">
        <v>8905.98</v>
      </c>
      <c r="K9" s="9">
        <v>13945.29</v>
      </c>
      <c r="L9" s="9">
        <v>0</v>
      </c>
      <c r="M9" s="9">
        <v>0</v>
      </c>
      <c r="N9" s="9">
        <v>0</v>
      </c>
      <c r="O9" s="9">
        <v>0</v>
      </c>
      <c r="P9" s="9">
        <v>522.02</v>
      </c>
      <c r="Q9" s="9">
        <v>0</v>
      </c>
      <c r="R9" s="9">
        <v>12037.96</v>
      </c>
      <c r="S9" s="9">
        <v>0</v>
      </c>
      <c r="T9" s="9">
        <v>0</v>
      </c>
      <c r="U9" s="9">
        <f t="shared" si="0"/>
        <v>425085.57</v>
      </c>
      <c r="V9" s="1"/>
    </row>
    <row r="10" spans="1:22" ht="9.75" customHeight="1">
      <c r="A10" s="7" t="s">
        <v>40</v>
      </c>
      <c r="B10" s="8" t="s">
        <v>41</v>
      </c>
      <c r="C10" s="9">
        <v>0</v>
      </c>
      <c r="D10" s="9">
        <v>316253.41</v>
      </c>
      <c r="E10" s="9">
        <v>71262.19</v>
      </c>
      <c r="F10" s="9">
        <v>107186.48</v>
      </c>
      <c r="G10" s="9">
        <v>83007.97</v>
      </c>
      <c r="H10" s="9">
        <v>89647.57</v>
      </c>
      <c r="I10" s="9">
        <v>90556.97</v>
      </c>
      <c r="J10" s="9">
        <v>89960.07</v>
      </c>
      <c r="K10" s="9">
        <v>33845.67</v>
      </c>
      <c r="L10" s="9">
        <v>0</v>
      </c>
      <c r="M10" s="9">
        <v>0</v>
      </c>
      <c r="N10" s="9">
        <v>0</v>
      </c>
      <c r="O10" s="9">
        <v>0</v>
      </c>
      <c r="P10" s="9">
        <v>944.25</v>
      </c>
      <c r="Q10" s="9">
        <v>0</v>
      </c>
      <c r="R10" s="9">
        <v>69325.78</v>
      </c>
      <c r="S10" s="9">
        <v>0</v>
      </c>
      <c r="T10" s="9">
        <v>0</v>
      </c>
      <c r="U10" s="9">
        <f t="shared" si="0"/>
        <v>951990.36</v>
      </c>
      <c r="V10" s="1"/>
    </row>
    <row r="11" spans="1:22" ht="9.75" customHeight="1">
      <c r="A11" s="7" t="s">
        <v>42</v>
      </c>
      <c r="B11" s="8" t="s">
        <v>43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  <c r="I11" s="9">
        <v>149879.25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  <c r="O11" s="9">
        <v>0</v>
      </c>
      <c r="P11" s="9">
        <v>0</v>
      </c>
      <c r="Q11" s="9">
        <v>0</v>
      </c>
      <c r="R11" s="9">
        <v>0</v>
      </c>
      <c r="S11" s="9">
        <v>0</v>
      </c>
      <c r="T11" s="9">
        <v>0</v>
      </c>
      <c r="U11" s="9">
        <f t="shared" si="0"/>
        <v>149879.25</v>
      </c>
      <c r="V11" s="1"/>
    </row>
    <row r="12" spans="1:22" ht="9.75" customHeight="1">
      <c r="A12" s="7" t="s">
        <v>44</v>
      </c>
      <c r="B12" s="8" t="s">
        <v>45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950</v>
      </c>
      <c r="I12" s="9">
        <v>0</v>
      </c>
      <c r="J12" s="9">
        <v>30058.77</v>
      </c>
      <c r="K12" s="9">
        <v>1000</v>
      </c>
      <c r="L12" s="9">
        <v>0</v>
      </c>
      <c r="M12" s="9">
        <v>0</v>
      </c>
      <c r="N12" s="9">
        <v>0</v>
      </c>
      <c r="O12" s="9">
        <v>0</v>
      </c>
      <c r="P12" s="9">
        <v>0</v>
      </c>
      <c r="Q12" s="9">
        <v>0</v>
      </c>
      <c r="R12" s="9">
        <v>275</v>
      </c>
      <c r="S12" s="9">
        <v>0</v>
      </c>
      <c r="T12" s="9">
        <v>0</v>
      </c>
      <c r="U12" s="9">
        <f t="shared" si="0"/>
        <v>32283.77</v>
      </c>
      <c r="V12" s="1"/>
    </row>
    <row r="13" spans="1:22" ht="9.75" customHeight="1">
      <c r="A13" s="7" t="s">
        <v>46</v>
      </c>
      <c r="B13" s="2"/>
      <c r="C13" s="9">
        <f aca="true" t="shared" si="1" ref="C13:T13">+SUM(C7:C12)</f>
        <v>0</v>
      </c>
      <c r="D13" s="9">
        <f t="shared" si="1"/>
        <v>2136670.05</v>
      </c>
      <c r="E13" s="9">
        <f t="shared" si="1"/>
        <v>2120767.45</v>
      </c>
      <c r="F13" s="9">
        <f t="shared" si="1"/>
        <v>2411130.38</v>
      </c>
      <c r="G13" s="9">
        <f t="shared" si="1"/>
        <v>2264932.8800000004</v>
      </c>
      <c r="H13" s="9">
        <f t="shared" si="1"/>
        <v>3043112.11</v>
      </c>
      <c r="I13" s="9">
        <f t="shared" si="1"/>
        <v>243764.05</v>
      </c>
      <c r="J13" s="9">
        <f t="shared" si="1"/>
        <v>257029.38</v>
      </c>
      <c r="K13" s="9">
        <f t="shared" si="1"/>
        <v>77095.07</v>
      </c>
      <c r="L13" s="9">
        <f t="shared" si="1"/>
        <v>0</v>
      </c>
      <c r="M13" s="9">
        <f t="shared" si="1"/>
        <v>0</v>
      </c>
      <c r="N13" s="9">
        <f t="shared" si="1"/>
        <v>0</v>
      </c>
      <c r="O13" s="9">
        <f t="shared" si="1"/>
        <v>0</v>
      </c>
      <c r="P13" s="9">
        <f t="shared" si="1"/>
        <v>1466.27</v>
      </c>
      <c r="Q13" s="9">
        <f t="shared" si="1"/>
        <v>0</v>
      </c>
      <c r="R13" s="9">
        <f t="shared" si="1"/>
        <v>86907.45999999999</v>
      </c>
      <c r="S13" s="9">
        <f t="shared" si="1"/>
        <v>0</v>
      </c>
      <c r="T13" s="9">
        <f t="shared" si="1"/>
        <v>0</v>
      </c>
      <c r="U13" s="9">
        <f t="shared" si="0"/>
        <v>12642875.100000001</v>
      </c>
      <c r="V13" s="1"/>
    </row>
    <row r="14" spans="1:22" ht="9.75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1"/>
    </row>
    <row r="15" spans="1:22" ht="9.75" customHeight="1">
      <c r="A15" s="7" t="s">
        <v>47</v>
      </c>
      <c r="B15" s="8" t="s">
        <v>48</v>
      </c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1"/>
    </row>
    <row r="16" spans="1:22" ht="9.75" customHeight="1">
      <c r="A16" s="7" t="s">
        <v>34</v>
      </c>
      <c r="B16" s="8" t="s">
        <v>35</v>
      </c>
      <c r="C16" s="9">
        <v>0</v>
      </c>
      <c r="D16" s="9">
        <v>438399.81</v>
      </c>
      <c r="E16" s="9">
        <v>444865.31</v>
      </c>
      <c r="F16" s="9">
        <v>389005.82</v>
      </c>
      <c r="G16" s="9">
        <v>457268.57</v>
      </c>
      <c r="H16" s="9">
        <v>403050.47</v>
      </c>
      <c r="I16" s="9">
        <v>281099.88</v>
      </c>
      <c r="J16" s="9">
        <v>0</v>
      </c>
      <c r="K16" s="9">
        <v>104237.22</v>
      </c>
      <c r="L16" s="9">
        <v>0</v>
      </c>
      <c r="M16" s="9">
        <v>0</v>
      </c>
      <c r="N16" s="9">
        <v>0</v>
      </c>
      <c r="O16" s="9">
        <v>0</v>
      </c>
      <c r="P16" s="9">
        <v>0</v>
      </c>
      <c r="Q16" s="9">
        <v>0</v>
      </c>
      <c r="R16" s="9">
        <v>197635.95</v>
      </c>
      <c r="S16" s="9">
        <v>0</v>
      </c>
      <c r="T16" s="9">
        <v>0</v>
      </c>
      <c r="U16" s="9">
        <f aca="true" t="shared" si="2" ref="U16:U22">C16+D16+E16+F16+G16+H16+I16+J16+K16+L16+M16+N16+O16+P16+Q16+R16+S16+T16</f>
        <v>2715563.0300000003</v>
      </c>
      <c r="V16" s="1"/>
    </row>
    <row r="17" spans="1:22" ht="9.75" customHeight="1">
      <c r="A17" s="7" t="s">
        <v>36</v>
      </c>
      <c r="B17" s="8" t="s">
        <v>37</v>
      </c>
      <c r="C17" s="9">
        <v>0</v>
      </c>
      <c r="D17" s="9">
        <v>147638.25</v>
      </c>
      <c r="E17" s="9">
        <v>156999.84</v>
      </c>
      <c r="F17" s="9">
        <v>135568.25</v>
      </c>
      <c r="G17" s="9">
        <v>161340.36</v>
      </c>
      <c r="H17" s="9">
        <v>135584.1</v>
      </c>
      <c r="I17" s="9">
        <v>89975.61</v>
      </c>
      <c r="J17" s="9">
        <v>0</v>
      </c>
      <c r="K17" s="9">
        <v>33640.56</v>
      </c>
      <c r="L17" s="9">
        <v>0</v>
      </c>
      <c r="M17" s="9">
        <v>0</v>
      </c>
      <c r="N17" s="9">
        <v>0</v>
      </c>
      <c r="O17" s="9">
        <v>0</v>
      </c>
      <c r="P17" s="9">
        <v>0</v>
      </c>
      <c r="Q17" s="9">
        <v>0</v>
      </c>
      <c r="R17" s="9">
        <v>57741.6</v>
      </c>
      <c r="S17" s="9">
        <v>0</v>
      </c>
      <c r="T17" s="9">
        <v>0</v>
      </c>
      <c r="U17" s="9">
        <f t="shared" si="2"/>
        <v>918488.57</v>
      </c>
      <c r="V17" s="1"/>
    </row>
    <row r="18" spans="1:22" ht="9.75" customHeight="1">
      <c r="A18" s="7" t="s">
        <v>38</v>
      </c>
      <c r="B18" s="8" t="s">
        <v>39</v>
      </c>
      <c r="C18" s="9">
        <v>0</v>
      </c>
      <c r="D18" s="9">
        <v>6892.62</v>
      </c>
      <c r="E18" s="9">
        <v>6624.37</v>
      </c>
      <c r="F18" s="9">
        <v>8037.63</v>
      </c>
      <c r="G18" s="9">
        <v>11006.35</v>
      </c>
      <c r="H18" s="9">
        <v>9816.52</v>
      </c>
      <c r="I18" s="9">
        <v>26532.46</v>
      </c>
      <c r="J18" s="9">
        <v>0</v>
      </c>
      <c r="K18" s="9">
        <v>5963.73</v>
      </c>
      <c r="L18" s="9">
        <v>0</v>
      </c>
      <c r="M18" s="9">
        <v>0</v>
      </c>
      <c r="N18" s="9">
        <v>0</v>
      </c>
      <c r="O18" s="9">
        <v>4471.69</v>
      </c>
      <c r="P18" s="9">
        <v>2681.07</v>
      </c>
      <c r="Q18" s="9">
        <v>0</v>
      </c>
      <c r="R18" s="9">
        <v>71908.53</v>
      </c>
      <c r="S18" s="9">
        <v>0</v>
      </c>
      <c r="T18" s="9">
        <v>0</v>
      </c>
      <c r="U18" s="9">
        <f t="shared" si="2"/>
        <v>153934.97000000003</v>
      </c>
      <c r="V18" s="1"/>
    </row>
    <row r="19" spans="1:22" ht="9.75" customHeight="1">
      <c r="A19" s="7" t="s">
        <v>40</v>
      </c>
      <c r="B19" s="8" t="s">
        <v>41</v>
      </c>
      <c r="C19" s="9">
        <v>0</v>
      </c>
      <c r="D19" s="9">
        <v>10873.2</v>
      </c>
      <c r="E19" s="9">
        <v>11079.04</v>
      </c>
      <c r="F19" s="9">
        <v>7575</v>
      </c>
      <c r="G19" s="9">
        <v>9905</v>
      </c>
      <c r="H19" s="9">
        <v>12188.59</v>
      </c>
      <c r="I19" s="9">
        <v>3273.64</v>
      </c>
      <c r="J19" s="9">
        <v>7354.7</v>
      </c>
      <c r="K19" s="9">
        <v>333.05</v>
      </c>
      <c r="L19" s="9">
        <v>2861.3</v>
      </c>
      <c r="M19" s="9">
        <v>0</v>
      </c>
      <c r="N19" s="9">
        <v>0</v>
      </c>
      <c r="O19" s="9">
        <v>0</v>
      </c>
      <c r="P19" s="9">
        <v>0</v>
      </c>
      <c r="Q19" s="9">
        <v>0</v>
      </c>
      <c r="R19" s="9">
        <v>7157.57</v>
      </c>
      <c r="S19" s="9">
        <v>0</v>
      </c>
      <c r="T19" s="9">
        <v>0</v>
      </c>
      <c r="U19" s="9">
        <f t="shared" si="2"/>
        <v>72601.09</v>
      </c>
      <c r="V19" s="1"/>
    </row>
    <row r="20" spans="1:22" ht="9.75" customHeight="1">
      <c r="A20" s="7" t="s">
        <v>42</v>
      </c>
      <c r="B20" s="8" t="s">
        <v>43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9">
        <v>0</v>
      </c>
      <c r="L20" s="9">
        <v>0</v>
      </c>
      <c r="M20" s="9">
        <v>0</v>
      </c>
      <c r="N20" s="9">
        <v>0</v>
      </c>
      <c r="O20" s="9">
        <v>0</v>
      </c>
      <c r="P20" s="9">
        <v>0</v>
      </c>
      <c r="Q20" s="9">
        <v>0</v>
      </c>
      <c r="R20" s="9">
        <v>0</v>
      </c>
      <c r="S20" s="9">
        <v>0</v>
      </c>
      <c r="T20" s="9">
        <v>0</v>
      </c>
      <c r="U20" s="9">
        <f t="shared" si="2"/>
        <v>0</v>
      </c>
      <c r="V20" s="1"/>
    </row>
    <row r="21" spans="1:22" ht="9.75" customHeight="1">
      <c r="A21" s="7" t="s">
        <v>44</v>
      </c>
      <c r="B21" s="8" t="s">
        <v>45</v>
      </c>
      <c r="C21" s="9">
        <v>0</v>
      </c>
      <c r="D21" s="9">
        <v>2633</v>
      </c>
      <c r="E21" s="9">
        <v>2005</v>
      </c>
      <c r="F21" s="9">
        <v>1958</v>
      </c>
      <c r="G21" s="9">
        <v>2278</v>
      </c>
      <c r="H21" s="9">
        <v>1958</v>
      </c>
      <c r="I21" s="9">
        <v>4674</v>
      </c>
      <c r="J21" s="9">
        <v>0</v>
      </c>
      <c r="K21" s="9">
        <v>574</v>
      </c>
      <c r="L21" s="9">
        <v>0</v>
      </c>
      <c r="M21" s="9">
        <v>0</v>
      </c>
      <c r="N21" s="9">
        <v>0</v>
      </c>
      <c r="O21" s="9">
        <v>0</v>
      </c>
      <c r="P21" s="9">
        <v>0</v>
      </c>
      <c r="Q21" s="9">
        <v>0</v>
      </c>
      <c r="R21" s="9">
        <v>945</v>
      </c>
      <c r="S21" s="9">
        <v>0</v>
      </c>
      <c r="T21" s="9">
        <v>0</v>
      </c>
      <c r="U21" s="9">
        <f t="shared" si="2"/>
        <v>17025</v>
      </c>
      <c r="V21" s="1"/>
    </row>
    <row r="22" spans="1:22" ht="9.75" customHeight="1">
      <c r="A22" s="7" t="s">
        <v>49</v>
      </c>
      <c r="B22" s="2"/>
      <c r="C22" s="9">
        <f aca="true" t="shared" si="3" ref="C22:T22">+SUM(C16:C21)</f>
        <v>0</v>
      </c>
      <c r="D22" s="9">
        <f t="shared" si="3"/>
        <v>606436.88</v>
      </c>
      <c r="E22" s="9">
        <f t="shared" si="3"/>
        <v>621573.56</v>
      </c>
      <c r="F22" s="9">
        <f t="shared" si="3"/>
        <v>542144.7000000001</v>
      </c>
      <c r="G22" s="9">
        <f t="shared" si="3"/>
        <v>641798.2799999999</v>
      </c>
      <c r="H22" s="9">
        <f t="shared" si="3"/>
        <v>562597.6799999999</v>
      </c>
      <c r="I22" s="9">
        <f t="shared" si="3"/>
        <v>405555.59</v>
      </c>
      <c r="J22" s="9">
        <f t="shared" si="3"/>
        <v>7354.7</v>
      </c>
      <c r="K22" s="9">
        <f t="shared" si="3"/>
        <v>144748.56</v>
      </c>
      <c r="L22" s="9">
        <f t="shared" si="3"/>
        <v>2861.3</v>
      </c>
      <c r="M22" s="9">
        <f t="shared" si="3"/>
        <v>0</v>
      </c>
      <c r="N22" s="9">
        <f t="shared" si="3"/>
        <v>0</v>
      </c>
      <c r="O22" s="9">
        <f t="shared" si="3"/>
        <v>4471.69</v>
      </c>
      <c r="P22" s="9">
        <f t="shared" si="3"/>
        <v>2681.07</v>
      </c>
      <c r="Q22" s="9">
        <f t="shared" si="3"/>
        <v>0</v>
      </c>
      <c r="R22" s="9">
        <f t="shared" si="3"/>
        <v>335388.65</v>
      </c>
      <c r="S22" s="9">
        <f t="shared" si="3"/>
        <v>0</v>
      </c>
      <c r="T22" s="9">
        <f t="shared" si="3"/>
        <v>0</v>
      </c>
      <c r="U22" s="9">
        <f t="shared" si="2"/>
        <v>3877612.659999999</v>
      </c>
      <c r="V22" s="1"/>
    </row>
    <row r="23" spans="1:22" ht="9.75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1"/>
    </row>
    <row r="24" spans="1:22" ht="9.75" customHeight="1">
      <c r="A24" s="7" t="s">
        <v>50</v>
      </c>
      <c r="B24" s="8" t="s">
        <v>51</v>
      </c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1"/>
    </row>
    <row r="25" spans="1:22" ht="9.75" customHeight="1">
      <c r="A25" s="7" t="s">
        <v>34</v>
      </c>
      <c r="B25" s="8" t="s">
        <v>35</v>
      </c>
      <c r="C25" s="9">
        <v>0</v>
      </c>
      <c r="D25" s="9">
        <v>600</v>
      </c>
      <c r="E25" s="9">
        <v>0</v>
      </c>
      <c r="F25" s="9">
        <v>0</v>
      </c>
      <c r="G25" s="9">
        <v>0</v>
      </c>
      <c r="H25" s="9">
        <v>22375.33</v>
      </c>
      <c r="I25" s="9">
        <v>0</v>
      </c>
      <c r="J25" s="9">
        <v>0</v>
      </c>
      <c r="K25" s="9">
        <v>0</v>
      </c>
      <c r="L25" s="9">
        <v>0</v>
      </c>
      <c r="M25" s="9">
        <v>0</v>
      </c>
      <c r="N25" s="9">
        <v>226153.08</v>
      </c>
      <c r="O25" s="9">
        <v>0</v>
      </c>
      <c r="P25" s="9">
        <v>0</v>
      </c>
      <c r="Q25" s="9">
        <v>0</v>
      </c>
      <c r="R25" s="9">
        <v>0</v>
      </c>
      <c r="S25" s="9">
        <v>0</v>
      </c>
      <c r="T25" s="9">
        <v>0</v>
      </c>
      <c r="U25" s="9">
        <f aca="true" t="shared" si="4" ref="U25:U31">C25+D25+E25+F25+G25+H25+I25+J25+K25+L25+M25+N25+O25+P25+Q25+R25+S25+T25</f>
        <v>249128.40999999997</v>
      </c>
      <c r="V25" s="1"/>
    </row>
    <row r="26" spans="1:22" ht="9.75" customHeight="1">
      <c r="A26" s="7" t="s">
        <v>36</v>
      </c>
      <c r="B26" s="8" t="s">
        <v>37</v>
      </c>
      <c r="C26" s="9">
        <v>0</v>
      </c>
      <c r="D26" s="9">
        <v>46.02</v>
      </c>
      <c r="E26" s="9">
        <v>0</v>
      </c>
      <c r="F26" s="9">
        <v>0</v>
      </c>
      <c r="G26" s="9">
        <v>0</v>
      </c>
      <c r="H26" s="9">
        <v>14024.92</v>
      </c>
      <c r="I26" s="9">
        <v>0</v>
      </c>
      <c r="J26" s="9">
        <v>0</v>
      </c>
      <c r="K26" s="9">
        <v>0</v>
      </c>
      <c r="L26" s="9">
        <v>0</v>
      </c>
      <c r="M26" s="9">
        <v>0</v>
      </c>
      <c r="N26" s="9">
        <v>76092.36</v>
      </c>
      <c r="O26" s="9">
        <v>0</v>
      </c>
      <c r="P26" s="9">
        <v>0</v>
      </c>
      <c r="Q26" s="9">
        <v>0</v>
      </c>
      <c r="R26" s="9">
        <v>0</v>
      </c>
      <c r="S26" s="9">
        <v>0</v>
      </c>
      <c r="T26" s="9">
        <v>0</v>
      </c>
      <c r="U26" s="9">
        <f t="shared" si="4"/>
        <v>90163.3</v>
      </c>
      <c r="V26" s="1"/>
    </row>
    <row r="27" spans="1:22" ht="9.75" customHeight="1">
      <c r="A27" s="7" t="s">
        <v>38</v>
      </c>
      <c r="B27" s="8" t="s">
        <v>39</v>
      </c>
      <c r="C27" s="9">
        <v>0</v>
      </c>
      <c r="D27" s="9">
        <v>261357.83</v>
      </c>
      <c r="E27" s="9">
        <v>263537.76</v>
      </c>
      <c r="F27" s="9">
        <v>269329.31</v>
      </c>
      <c r="G27" s="9">
        <v>262427.2</v>
      </c>
      <c r="H27" s="9">
        <v>320844.52</v>
      </c>
      <c r="I27" s="9">
        <v>61703.45</v>
      </c>
      <c r="J27" s="9">
        <v>140020</v>
      </c>
      <c r="K27" s="9">
        <v>45757.42</v>
      </c>
      <c r="L27" s="9">
        <v>0</v>
      </c>
      <c r="M27" s="9">
        <v>64692</v>
      </c>
      <c r="N27" s="9">
        <v>367732.9</v>
      </c>
      <c r="O27" s="9">
        <v>27908.76</v>
      </c>
      <c r="P27" s="9">
        <v>15112.79</v>
      </c>
      <c r="Q27" s="9">
        <v>22959.21</v>
      </c>
      <c r="R27" s="9">
        <v>3792.8</v>
      </c>
      <c r="S27" s="9">
        <v>5220</v>
      </c>
      <c r="T27" s="9">
        <v>0</v>
      </c>
      <c r="U27" s="9">
        <f t="shared" si="4"/>
        <v>2132395.9499999993</v>
      </c>
      <c r="V27" s="1"/>
    </row>
    <row r="28" spans="1:22" ht="9.75" customHeight="1">
      <c r="A28" s="7" t="s">
        <v>40</v>
      </c>
      <c r="B28" s="8" t="s">
        <v>41</v>
      </c>
      <c r="C28" s="9">
        <v>0</v>
      </c>
      <c r="D28" s="9">
        <v>239454.28</v>
      </c>
      <c r="E28" s="9">
        <v>36224.15</v>
      </c>
      <c r="F28" s="9">
        <v>118822.45</v>
      </c>
      <c r="G28" s="9">
        <v>73793.83</v>
      </c>
      <c r="H28" s="9">
        <v>160954.94</v>
      </c>
      <c r="I28" s="9">
        <v>32577.92</v>
      </c>
      <c r="J28" s="9">
        <v>0</v>
      </c>
      <c r="K28" s="9">
        <v>1280.96</v>
      </c>
      <c r="L28" s="9">
        <v>0</v>
      </c>
      <c r="M28" s="9">
        <v>30877.6</v>
      </c>
      <c r="N28" s="9">
        <v>205544.76</v>
      </c>
      <c r="O28" s="9">
        <v>37138.75</v>
      </c>
      <c r="P28" s="9">
        <v>5189.71</v>
      </c>
      <c r="Q28" s="9">
        <v>105907.67</v>
      </c>
      <c r="R28" s="9">
        <v>4929.18</v>
      </c>
      <c r="S28" s="9">
        <v>0</v>
      </c>
      <c r="T28" s="9">
        <v>0</v>
      </c>
      <c r="U28" s="9">
        <f t="shared" si="4"/>
        <v>1052696.2</v>
      </c>
      <c r="V28" s="1"/>
    </row>
    <row r="29" spans="1:22" ht="9.75" customHeight="1">
      <c r="A29" s="7" t="s">
        <v>42</v>
      </c>
      <c r="B29" s="8" t="s">
        <v>43</v>
      </c>
      <c r="C29" s="9">
        <v>0</v>
      </c>
      <c r="D29" s="9">
        <v>0</v>
      </c>
      <c r="E29" s="9">
        <v>0</v>
      </c>
      <c r="F29" s="9">
        <v>6350</v>
      </c>
      <c r="G29" s="9">
        <v>0</v>
      </c>
      <c r="H29" s="9">
        <v>6350</v>
      </c>
      <c r="I29" s="9">
        <v>0</v>
      </c>
      <c r="J29" s="9">
        <v>0</v>
      </c>
      <c r="K29" s="9">
        <v>0</v>
      </c>
      <c r="L29" s="9">
        <v>0</v>
      </c>
      <c r="M29" s="9">
        <v>0</v>
      </c>
      <c r="N29" s="9">
        <v>0</v>
      </c>
      <c r="O29" s="9">
        <v>0</v>
      </c>
      <c r="P29" s="9">
        <v>0</v>
      </c>
      <c r="Q29" s="9">
        <v>0</v>
      </c>
      <c r="R29" s="9">
        <v>0</v>
      </c>
      <c r="S29" s="9">
        <v>0</v>
      </c>
      <c r="T29" s="9">
        <v>0</v>
      </c>
      <c r="U29" s="9">
        <f t="shared" si="4"/>
        <v>12700</v>
      </c>
      <c r="V29" s="1"/>
    </row>
    <row r="30" spans="1:22" ht="9.75" customHeight="1">
      <c r="A30" s="7" t="s">
        <v>44</v>
      </c>
      <c r="B30" s="8" t="s">
        <v>52</v>
      </c>
      <c r="C30" s="9">
        <v>0</v>
      </c>
      <c r="D30" s="9">
        <v>0</v>
      </c>
      <c r="E30" s="9">
        <v>0</v>
      </c>
      <c r="F30" s="9">
        <v>0</v>
      </c>
      <c r="G30" s="9">
        <v>0</v>
      </c>
      <c r="H30" s="9">
        <v>75</v>
      </c>
      <c r="I30" s="9">
        <v>27733.12</v>
      </c>
      <c r="J30" s="9">
        <v>0</v>
      </c>
      <c r="K30" s="9">
        <v>0</v>
      </c>
      <c r="L30" s="9">
        <v>0</v>
      </c>
      <c r="M30" s="9">
        <v>0</v>
      </c>
      <c r="N30" s="9">
        <v>295</v>
      </c>
      <c r="O30" s="9">
        <v>0</v>
      </c>
      <c r="P30" s="9">
        <v>0</v>
      </c>
      <c r="Q30" s="9">
        <v>0</v>
      </c>
      <c r="R30" s="9">
        <v>7142.56</v>
      </c>
      <c r="S30" s="9">
        <v>0</v>
      </c>
      <c r="T30" s="9">
        <v>0</v>
      </c>
      <c r="U30" s="9">
        <f t="shared" si="4"/>
        <v>35245.68</v>
      </c>
      <c r="V30" s="1"/>
    </row>
    <row r="31" spans="1:22" ht="9.75" customHeight="1">
      <c r="A31" s="7" t="s">
        <v>53</v>
      </c>
      <c r="B31" s="2"/>
      <c r="C31" s="9">
        <f aca="true" t="shared" si="5" ref="C31:T31">+SUM(C25:C30)</f>
        <v>0</v>
      </c>
      <c r="D31" s="9">
        <f t="shared" si="5"/>
        <v>501458.13</v>
      </c>
      <c r="E31" s="9">
        <f t="shared" si="5"/>
        <v>299761.91000000003</v>
      </c>
      <c r="F31" s="9">
        <f t="shared" si="5"/>
        <v>394501.76</v>
      </c>
      <c r="G31" s="9">
        <f t="shared" si="5"/>
        <v>336221.03</v>
      </c>
      <c r="H31" s="9">
        <f t="shared" si="5"/>
        <v>524624.71</v>
      </c>
      <c r="I31" s="9">
        <f t="shared" si="5"/>
        <v>122014.48999999999</v>
      </c>
      <c r="J31" s="9">
        <f t="shared" si="5"/>
        <v>140020</v>
      </c>
      <c r="K31" s="9">
        <f t="shared" si="5"/>
        <v>47038.38</v>
      </c>
      <c r="L31" s="9">
        <f t="shared" si="5"/>
        <v>0</v>
      </c>
      <c r="M31" s="9">
        <f t="shared" si="5"/>
        <v>95569.6</v>
      </c>
      <c r="N31" s="9">
        <f t="shared" si="5"/>
        <v>875818.1000000001</v>
      </c>
      <c r="O31" s="9">
        <f t="shared" si="5"/>
        <v>65047.509999999995</v>
      </c>
      <c r="P31" s="9">
        <f t="shared" si="5"/>
        <v>20302.5</v>
      </c>
      <c r="Q31" s="9">
        <f t="shared" si="5"/>
        <v>128866.88</v>
      </c>
      <c r="R31" s="9">
        <f t="shared" si="5"/>
        <v>15864.54</v>
      </c>
      <c r="S31" s="9">
        <f t="shared" si="5"/>
        <v>5220</v>
      </c>
      <c r="T31" s="9">
        <f t="shared" si="5"/>
        <v>0</v>
      </c>
      <c r="U31" s="9">
        <f t="shared" si="4"/>
        <v>3572329.54</v>
      </c>
      <c r="V31" s="1"/>
    </row>
    <row r="32" spans="1:22" ht="15">
      <c r="A32" s="2"/>
      <c r="B32" s="2"/>
      <c r="C32" s="3" t="s">
        <v>54</v>
      </c>
      <c r="D32" s="3"/>
      <c r="E32" s="3"/>
      <c r="F32" s="3"/>
      <c r="G32" s="3"/>
      <c r="H32" s="3"/>
      <c r="I32" s="3" t="s">
        <v>55</v>
      </c>
      <c r="J32" s="3"/>
      <c r="K32" s="3"/>
      <c r="L32" s="3"/>
      <c r="M32" s="3"/>
      <c r="N32" s="3"/>
      <c r="O32" s="3" t="s">
        <v>56</v>
      </c>
      <c r="P32" s="3"/>
      <c r="Q32" s="3"/>
      <c r="R32" s="3"/>
      <c r="S32" s="3"/>
      <c r="T32" s="3"/>
      <c r="U32" s="2"/>
      <c r="V32" s="1"/>
    </row>
    <row r="33" spans="1:22" ht="15">
      <c r="A33" s="4" t="s">
        <v>3</v>
      </c>
      <c r="B33" s="2"/>
      <c r="C33" s="5" t="s">
        <v>4</v>
      </c>
      <c r="D33" s="5"/>
      <c r="E33" s="5"/>
      <c r="F33" s="5"/>
      <c r="G33" s="5"/>
      <c r="H33" s="2"/>
      <c r="I33" s="5" t="s">
        <v>4</v>
      </c>
      <c r="J33" s="5"/>
      <c r="K33" s="5"/>
      <c r="L33" s="5"/>
      <c r="M33" s="5"/>
      <c r="N33" s="2"/>
      <c r="O33" s="5" t="s">
        <v>4</v>
      </c>
      <c r="P33" s="5"/>
      <c r="Q33" s="5"/>
      <c r="R33" s="5"/>
      <c r="S33" s="5"/>
      <c r="T33" s="2"/>
      <c r="U33" s="6" t="s">
        <v>5</v>
      </c>
      <c r="V33" s="1"/>
    </row>
    <row r="34" spans="1:22" ht="15">
      <c r="A34" s="4" t="s">
        <v>6</v>
      </c>
      <c r="B34" s="4" t="s">
        <v>7</v>
      </c>
      <c r="C34" s="6" t="s">
        <v>8</v>
      </c>
      <c r="D34" s="6" t="s">
        <v>9</v>
      </c>
      <c r="E34" s="6" t="s">
        <v>10</v>
      </c>
      <c r="F34" s="6" t="s">
        <v>11</v>
      </c>
      <c r="G34" s="6" t="s">
        <v>12</v>
      </c>
      <c r="H34" s="6" t="s">
        <v>13</v>
      </c>
      <c r="I34" s="6" t="s">
        <v>14</v>
      </c>
      <c r="J34" s="6" t="s">
        <v>15</v>
      </c>
      <c r="K34" s="6" t="s">
        <v>16</v>
      </c>
      <c r="L34" s="6" t="s">
        <v>17</v>
      </c>
      <c r="M34" s="6" t="s">
        <v>18</v>
      </c>
      <c r="N34" s="6" t="s">
        <v>19</v>
      </c>
      <c r="O34" s="6" t="s">
        <v>20</v>
      </c>
      <c r="P34" s="6" t="s">
        <v>21</v>
      </c>
      <c r="Q34" s="6" t="s">
        <v>22</v>
      </c>
      <c r="R34" s="6" t="s">
        <v>23</v>
      </c>
      <c r="S34" s="6" t="s">
        <v>24</v>
      </c>
      <c r="T34" s="6" t="s">
        <v>25</v>
      </c>
      <c r="U34" s="6" t="s">
        <v>26</v>
      </c>
      <c r="V34" s="1"/>
    </row>
    <row r="35" spans="1:22" ht="15">
      <c r="A35" s="4" t="s">
        <v>27</v>
      </c>
      <c r="B35" s="4" t="s">
        <v>28</v>
      </c>
      <c r="C35" s="6" t="s">
        <v>29</v>
      </c>
      <c r="D35" s="6" t="s">
        <v>29</v>
      </c>
      <c r="E35" s="6" t="s">
        <v>29</v>
      </c>
      <c r="F35" s="6" t="s">
        <v>29</v>
      </c>
      <c r="G35" s="6" t="s">
        <v>29</v>
      </c>
      <c r="H35" s="6" t="s">
        <v>29</v>
      </c>
      <c r="I35" s="6" t="s">
        <v>29</v>
      </c>
      <c r="J35" s="6" t="s">
        <v>29</v>
      </c>
      <c r="K35" s="6" t="s">
        <v>29</v>
      </c>
      <c r="L35" s="6" t="s">
        <v>29</v>
      </c>
      <c r="M35" s="6" t="s">
        <v>29</v>
      </c>
      <c r="N35" s="6" t="s">
        <v>29</v>
      </c>
      <c r="O35" s="6" t="s">
        <v>29</v>
      </c>
      <c r="P35" s="6" t="s">
        <v>29</v>
      </c>
      <c r="Q35" s="6" t="s">
        <v>29</v>
      </c>
      <c r="R35" s="6" t="s">
        <v>29</v>
      </c>
      <c r="S35" s="6" t="s">
        <v>29</v>
      </c>
      <c r="T35" s="6" t="s">
        <v>29</v>
      </c>
      <c r="U35" s="6" t="s">
        <v>29</v>
      </c>
      <c r="V35" s="1"/>
    </row>
    <row r="36" spans="1:22" ht="9.75" customHeight="1">
      <c r="A36" s="7" t="s">
        <v>57</v>
      </c>
      <c r="B36" s="8" t="s">
        <v>58</v>
      </c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1"/>
    </row>
    <row r="37" spans="1:22" ht="9.75" customHeight="1">
      <c r="A37" s="7" t="s">
        <v>34</v>
      </c>
      <c r="B37" s="8" t="s">
        <v>35</v>
      </c>
      <c r="C37" s="9">
        <v>0</v>
      </c>
      <c r="D37" s="9">
        <v>1689.43</v>
      </c>
      <c r="E37" s="9">
        <v>1373.96</v>
      </c>
      <c r="F37" s="9">
        <v>3338.39</v>
      </c>
      <c r="G37" s="9">
        <v>2628.21</v>
      </c>
      <c r="H37" s="9">
        <v>6531.63</v>
      </c>
      <c r="I37" s="9">
        <v>233.75</v>
      </c>
      <c r="J37" s="9">
        <v>0</v>
      </c>
      <c r="K37" s="9">
        <v>1437.47</v>
      </c>
      <c r="L37" s="9">
        <v>0</v>
      </c>
      <c r="M37" s="9">
        <v>0</v>
      </c>
      <c r="N37" s="9">
        <v>0</v>
      </c>
      <c r="O37" s="9">
        <v>0</v>
      </c>
      <c r="P37" s="9">
        <v>0</v>
      </c>
      <c r="Q37" s="9">
        <v>1245187.91</v>
      </c>
      <c r="R37" s="9">
        <v>60.88</v>
      </c>
      <c r="S37" s="9">
        <v>0</v>
      </c>
      <c r="T37" s="9">
        <v>0</v>
      </c>
      <c r="U37" s="9">
        <f aca="true" t="shared" si="6" ref="U37:U43">C37+D37+E37+F37+G37+H37+I37+J37+K37+L37+M37+N37+O37+P37+Q37+R37+S37+T37</f>
        <v>1262481.63</v>
      </c>
      <c r="V37" s="1"/>
    </row>
    <row r="38" spans="1:22" ht="9.75" customHeight="1">
      <c r="A38" s="7" t="s">
        <v>36</v>
      </c>
      <c r="B38" s="8" t="s">
        <v>37</v>
      </c>
      <c r="C38" s="9">
        <v>0</v>
      </c>
      <c r="D38" s="9">
        <v>1124.16</v>
      </c>
      <c r="E38" s="9">
        <v>681.5</v>
      </c>
      <c r="F38" s="9">
        <v>1683.62</v>
      </c>
      <c r="G38" s="9">
        <v>1602.34</v>
      </c>
      <c r="H38" s="9">
        <v>2669.83</v>
      </c>
      <c r="I38" s="9">
        <v>157.75</v>
      </c>
      <c r="J38" s="9">
        <v>0</v>
      </c>
      <c r="K38" s="9">
        <v>591.8</v>
      </c>
      <c r="L38" s="9">
        <v>0</v>
      </c>
      <c r="M38" s="9">
        <v>0</v>
      </c>
      <c r="N38" s="9">
        <v>0</v>
      </c>
      <c r="O38" s="9">
        <v>0</v>
      </c>
      <c r="P38" s="9">
        <v>0</v>
      </c>
      <c r="Q38" s="9">
        <v>648119.29</v>
      </c>
      <c r="R38" s="9">
        <v>11.02</v>
      </c>
      <c r="S38" s="9">
        <v>0</v>
      </c>
      <c r="T38" s="9">
        <v>0</v>
      </c>
      <c r="U38" s="9">
        <f t="shared" si="6"/>
        <v>656641.31</v>
      </c>
      <c r="V38" s="1"/>
    </row>
    <row r="39" spans="1:22" ht="9.75" customHeight="1">
      <c r="A39" s="7" t="s">
        <v>38</v>
      </c>
      <c r="B39" s="8" t="s">
        <v>39</v>
      </c>
      <c r="C39" s="9">
        <v>0</v>
      </c>
      <c r="D39" s="9">
        <v>334.53</v>
      </c>
      <c r="E39" s="9">
        <v>845.45</v>
      </c>
      <c r="F39" s="9">
        <v>17118.05</v>
      </c>
      <c r="G39" s="9">
        <v>802.9</v>
      </c>
      <c r="H39" s="9">
        <v>22636.05</v>
      </c>
      <c r="I39" s="9">
        <v>390.35</v>
      </c>
      <c r="J39" s="9">
        <v>0</v>
      </c>
      <c r="K39" s="9">
        <v>785.33</v>
      </c>
      <c r="L39" s="9">
        <v>0</v>
      </c>
      <c r="M39" s="9">
        <v>0</v>
      </c>
      <c r="N39" s="9">
        <v>0</v>
      </c>
      <c r="O39" s="9">
        <v>0</v>
      </c>
      <c r="P39" s="9">
        <v>0</v>
      </c>
      <c r="Q39" s="9">
        <v>189434.73</v>
      </c>
      <c r="R39" s="9">
        <v>164.65</v>
      </c>
      <c r="S39" s="9">
        <v>0</v>
      </c>
      <c r="T39" s="9">
        <v>0</v>
      </c>
      <c r="U39" s="9">
        <f t="shared" si="6"/>
        <v>232512.04</v>
      </c>
      <c r="V39" s="1"/>
    </row>
    <row r="40" spans="1:22" ht="9.75" customHeight="1">
      <c r="A40" s="7" t="s">
        <v>40</v>
      </c>
      <c r="B40" s="8" t="s">
        <v>41</v>
      </c>
      <c r="C40" s="9">
        <v>0</v>
      </c>
      <c r="D40" s="9">
        <v>0</v>
      </c>
      <c r="E40" s="9">
        <v>0</v>
      </c>
      <c r="F40" s="9">
        <v>0</v>
      </c>
      <c r="G40" s="9">
        <v>0</v>
      </c>
      <c r="H40" s="9">
        <v>0</v>
      </c>
      <c r="I40" s="9">
        <v>0</v>
      </c>
      <c r="J40" s="9">
        <v>0</v>
      </c>
      <c r="K40" s="9">
        <v>0</v>
      </c>
      <c r="L40" s="9">
        <v>0</v>
      </c>
      <c r="M40" s="9">
        <v>0</v>
      </c>
      <c r="N40" s="9">
        <v>0</v>
      </c>
      <c r="O40" s="9">
        <v>0</v>
      </c>
      <c r="P40" s="9">
        <v>0</v>
      </c>
      <c r="Q40" s="9">
        <v>688405.1</v>
      </c>
      <c r="R40" s="9">
        <v>0</v>
      </c>
      <c r="S40" s="9">
        <v>0</v>
      </c>
      <c r="T40" s="9">
        <v>0</v>
      </c>
      <c r="U40" s="9">
        <f t="shared" si="6"/>
        <v>688405.1</v>
      </c>
      <c r="V40" s="1"/>
    </row>
    <row r="41" spans="1:22" ht="9.75" customHeight="1">
      <c r="A41" s="7" t="s">
        <v>42</v>
      </c>
      <c r="B41" s="8" t="s">
        <v>43</v>
      </c>
      <c r="C41" s="9">
        <v>0</v>
      </c>
      <c r="D41" s="9">
        <v>0</v>
      </c>
      <c r="E41" s="9">
        <v>0</v>
      </c>
      <c r="F41" s="9">
        <v>0</v>
      </c>
      <c r="G41" s="9">
        <v>0</v>
      </c>
      <c r="H41" s="9">
        <v>0</v>
      </c>
      <c r="I41" s="9">
        <v>0</v>
      </c>
      <c r="J41" s="9">
        <v>0</v>
      </c>
      <c r="K41" s="9">
        <v>0</v>
      </c>
      <c r="L41" s="9">
        <v>0</v>
      </c>
      <c r="M41" s="9">
        <v>0</v>
      </c>
      <c r="N41" s="9">
        <v>0</v>
      </c>
      <c r="O41" s="9">
        <v>0</v>
      </c>
      <c r="P41" s="9">
        <v>0</v>
      </c>
      <c r="Q41" s="9">
        <v>7500</v>
      </c>
      <c r="R41" s="9">
        <v>0</v>
      </c>
      <c r="S41" s="9">
        <v>0</v>
      </c>
      <c r="T41" s="9">
        <v>0</v>
      </c>
      <c r="U41" s="9">
        <f t="shared" si="6"/>
        <v>7500</v>
      </c>
      <c r="V41" s="1"/>
    </row>
    <row r="42" spans="1:22" ht="9.75" customHeight="1">
      <c r="A42" s="7" t="s">
        <v>44</v>
      </c>
      <c r="B42" s="8" t="s">
        <v>45</v>
      </c>
      <c r="C42" s="9">
        <v>0</v>
      </c>
      <c r="D42" s="9">
        <v>0</v>
      </c>
      <c r="E42" s="9">
        <v>0</v>
      </c>
      <c r="F42" s="9">
        <v>0</v>
      </c>
      <c r="G42" s="9">
        <v>0</v>
      </c>
      <c r="H42" s="9">
        <v>0</v>
      </c>
      <c r="I42" s="9">
        <v>0</v>
      </c>
      <c r="J42" s="9">
        <v>0</v>
      </c>
      <c r="K42" s="9">
        <v>0</v>
      </c>
      <c r="L42" s="9">
        <v>0</v>
      </c>
      <c r="M42" s="9">
        <v>0</v>
      </c>
      <c r="N42" s="9">
        <v>0</v>
      </c>
      <c r="O42" s="9">
        <v>0</v>
      </c>
      <c r="P42" s="9">
        <v>0</v>
      </c>
      <c r="Q42" s="9">
        <v>371.98</v>
      </c>
      <c r="R42" s="9">
        <v>0</v>
      </c>
      <c r="S42" s="9">
        <v>0</v>
      </c>
      <c r="T42" s="9">
        <v>0</v>
      </c>
      <c r="U42" s="9">
        <f t="shared" si="6"/>
        <v>371.98</v>
      </c>
      <c r="V42" s="1"/>
    </row>
    <row r="43" spans="1:22" ht="9.75" customHeight="1">
      <c r="A43" s="7" t="s">
        <v>59</v>
      </c>
      <c r="B43" s="2"/>
      <c r="C43" s="9">
        <f aca="true" t="shared" si="7" ref="C43:T43">+SUM(C37:C42)</f>
        <v>0</v>
      </c>
      <c r="D43" s="9">
        <f t="shared" si="7"/>
        <v>3148.12</v>
      </c>
      <c r="E43" s="9">
        <f t="shared" si="7"/>
        <v>2900.91</v>
      </c>
      <c r="F43" s="9">
        <f t="shared" si="7"/>
        <v>22140.059999999998</v>
      </c>
      <c r="G43" s="9">
        <f t="shared" si="7"/>
        <v>5033.45</v>
      </c>
      <c r="H43" s="9">
        <f t="shared" si="7"/>
        <v>31837.51</v>
      </c>
      <c r="I43" s="9">
        <f t="shared" si="7"/>
        <v>781.85</v>
      </c>
      <c r="J43" s="9">
        <f t="shared" si="7"/>
        <v>0</v>
      </c>
      <c r="K43" s="9">
        <f t="shared" si="7"/>
        <v>2814.6</v>
      </c>
      <c r="L43" s="9">
        <f t="shared" si="7"/>
        <v>0</v>
      </c>
      <c r="M43" s="9">
        <f t="shared" si="7"/>
        <v>0</v>
      </c>
      <c r="N43" s="9">
        <f t="shared" si="7"/>
        <v>0</v>
      </c>
      <c r="O43" s="9">
        <f t="shared" si="7"/>
        <v>0</v>
      </c>
      <c r="P43" s="9">
        <f t="shared" si="7"/>
        <v>0</v>
      </c>
      <c r="Q43" s="9">
        <f t="shared" si="7"/>
        <v>2779019.01</v>
      </c>
      <c r="R43" s="9">
        <f t="shared" si="7"/>
        <v>236.55</v>
      </c>
      <c r="S43" s="9">
        <f t="shared" si="7"/>
        <v>0</v>
      </c>
      <c r="T43" s="9">
        <f t="shared" si="7"/>
        <v>0</v>
      </c>
      <c r="U43" s="9">
        <f t="shared" si="6"/>
        <v>2847912.0599999996</v>
      </c>
      <c r="V43" s="1"/>
    </row>
    <row r="44" spans="1:22" ht="9.7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1"/>
    </row>
    <row r="45" spans="1:22" ht="9.75" customHeight="1">
      <c r="A45" s="7" t="s">
        <v>60</v>
      </c>
      <c r="B45" s="7" t="s">
        <v>61</v>
      </c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1"/>
    </row>
    <row r="46" spans="1:22" ht="9.75" customHeight="1">
      <c r="A46" s="7" t="s">
        <v>34</v>
      </c>
      <c r="B46" s="8" t="s">
        <v>35</v>
      </c>
      <c r="C46" s="9">
        <v>0</v>
      </c>
      <c r="D46" s="9">
        <v>0</v>
      </c>
      <c r="E46" s="9">
        <v>0</v>
      </c>
      <c r="F46" s="9">
        <v>0</v>
      </c>
      <c r="G46" s="9">
        <v>0</v>
      </c>
      <c r="H46" s="9">
        <v>0</v>
      </c>
      <c r="I46" s="9">
        <v>0</v>
      </c>
      <c r="J46" s="9">
        <v>0</v>
      </c>
      <c r="K46" s="9">
        <v>0</v>
      </c>
      <c r="L46" s="9">
        <v>0</v>
      </c>
      <c r="M46" s="9">
        <v>0</v>
      </c>
      <c r="N46" s="9">
        <v>0</v>
      </c>
      <c r="O46" s="9">
        <v>0</v>
      </c>
      <c r="P46" s="9">
        <v>0</v>
      </c>
      <c r="Q46" s="9">
        <v>0</v>
      </c>
      <c r="R46" s="9">
        <v>678157.65</v>
      </c>
      <c r="S46" s="9">
        <v>0</v>
      </c>
      <c r="T46" s="9">
        <v>0</v>
      </c>
      <c r="U46" s="9">
        <f aca="true" t="shared" si="8" ref="U46:U52">C46+D46+E46+F46+G46+H46+I46+J46+K46+L46+M46+N46+O46+P46+Q46+R46+S46+T46</f>
        <v>678157.65</v>
      </c>
      <c r="V46" s="1"/>
    </row>
    <row r="47" spans="1:22" ht="9.75" customHeight="1">
      <c r="A47" s="7" t="s">
        <v>36</v>
      </c>
      <c r="B47" s="8" t="s">
        <v>37</v>
      </c>
      <c r="C47" s="9">
        <v>0</v>
      </c>
      <c r="D47" s="9">
        <v>0</v>
      </c>
      <c r="E47" s="9">
        <v>0</v>
      </c>
      <c r="F47" s="9">
        <v>0</v>
      </c>
      <c r="G47" s="9">
        <v>0</v>
      </c>
      <c r="H47" s="9">
        <v>0</v>
      </c>
      <c r="I47" s="9">
        <v>0</v>
      </c>
      <c r="J47" s="9">
        <v>0</v>
      </c>
      <c r="K47" s="9">
        <v>0</v>
      </c>
      <c r="L47" s="9">
        <v>0</v>
      </c>
      <c r="M47" s="9">
        <v>0</v>
      </c>
      <c r="N47" s="9">
        <v>0</v>
      </c>
      <c r="O47" s="9">
        <v>0</v>
      </c>
      <c r="P47" s="9">
        <v>0</v>
      </c>
      <c r="Q47" s="9">
        <v>0</v>
      </c>
      <c r="R47" s="9">
        <v>200767.5</v>
      </c>
      <c r="S47" s="9">
        <v>0</v>
      </c>
      <c r="T47" s="9">
        <v>0</v>
      </c>
      <c r="U47" s="9">
        <f t="shared" si="8"/>
        <v>200767.5</v>
      </c>
      <c r="V47" s="1"/>
    </row>
    <row r="48" spans="1:22" ht="9.75" customHeight="1">
      <c r="A48" s="7" t="s">
        <v>38</v>
      </c>
      <c r="B48" s="8" t="s">
        <v>39</v>
      </c>
      <c r="C48" s="9">
        <v>0</v>
      </c>
      <c r="D48" s="9">
        <v>0</v>
      </c>
      <c r="E48" s="9">
        <v>0</v>
      </c>
      <c r="F48" s="9">
        <v>250</v>
      </c>
      <c r="G48" s="9">
        <v>0</v>
      </c>
      <c r="H48" s="9">
        <v>250</v>
      </c>
      <c r="I48" s="9">
        <v>0</v>
      </c>
      <c r="J48" s="9">
        <v>4846.98</v>
      </c>
      <c r="K48" s="9">
        <v>0</v>
      </c>
      <c r="L48" s="9">
        <v>0</v>
      </c>
      <c r="M48" s="9">
        <v>0</v>
      </c>
      <c r="N48" s="9">
        <v>1744.92</v>
      </c>
      <c r="O48" s="9">
        <v>34668.13</v>
      </c>
      <c r="P48" s="9">
        <v>0</v>
      </c>
      <c r="Q48" s="9">
        <v>0</v>
      </c>
      <c r="R48" s="9">
        <v>294761.05</v>
      </c>
      <c r="S48" s="9">
        <v>0</v>
      </c>
      <c r="T48" s="9">
        <v>0</v>
      </c>
      <c r="U48" s="9">
        <f t="shared" si="8"/>
        <v>336521.07999999996</v>
      </c>
      <c r="V48" s="1"/>
    </row>
    <row r="49" spans="1:22" ht="9.75" customHeight="1">
      <c r="A49" s="7" t="s">
        <v>40</v>
      </c>
      <c r="B49" s="8" t="s">
        <v>41</v>
      </c>
      <c r="C49" s="9">
        <v>0</v>
      </c>
      <c r="D49" s="9">
        <v>0</v>
      </c>
      <c r="E49" s="9">
        <v>0</v>
      </c>
      <c r="F49" s="9">
        <v>0</v>
      </c>
      <c r="G49" s="9">
        <v>0</v>
      </c>
      <c r="H49" s="9">
        <v>0</v>
      </c>
      <c r="I49" s="9">
        <v>0</v>
      </c>
      <c r="J49" s="9">
        <v>0</v>
      </c>
      <c r="K49" s="9">
        <v>4702.07</v>
      </c>
      <c r="L49" s="9">
        <v>0</v>
      </c>
      <c r="M49" s="9">
        <v>0</v>
      </c>
      <c r="N49" s="9">
        <v>0</v>
      </c>
      <c r="O49" s="9">
        <v>14351.76</v>
      </c>
      <c r="P49" s="9">
        <v>0</v>
      </c>
      <c r="Q49" s="9">
        <v>593.23</v>
      </c>
      <c r="R49" s="9">
        <v>40373.91</v>
      </c>
      <c r="S49" s="9">
        <v>0</v>
      </c>
      <c r="T49" s="9">
        <v>0</v>
      </c>
      <c r="U49" s="9">
        <f t="shared" si="8"/>
        <v>60020.97</v>
      </c>
      <c r="V49" s="1"/>
    </row>
    <row r="50" spans="1:22" ht="9.75" customHeight="1">
      <c r="A50" s="7" t="s">
        <v>42</v>
      </c>
      <c r="B50" s="8" t="s">
        <v>43</v>
      </c>
      <c r="C50" s="9">
        <v>0</v>
      </c>
      <c r="D50" s="9">
        <v>0</v>
      </c>
      <c r="E50" s="9">
        <v>0</v>
      </c>
      <c r="F50" s="9">
        <v>0</v>
      </c>
      <c r="G50" s="9">
        <v>0</v>
      </c>
      <c r="H50" s="9">
        <v>0</v>
      </c>
      <c r="I50" s="9">
        <v>0</v>
      </c>
      <c r="J50" s="9">
        <v>0</v>
      </c>
      <c r="K50" s="9">
        <v>0</v>
      </c>
      <c r="L50" s="9">
        <v>0</v>
      </c>
      <c r="M50" s="9">
        <v>0</v>
      </c>
      <c r="N50" s="9">
        <v>0</v>
      </c>
      <c r="O50" s="9">
        <v>0</v>
      </c>
      <c r="P50" s="9">
        <v>0</v>
      </c>
      <c r="Q50" s="9">
        <v>0</v>
      </c>
      <c r="R50" s="9">
        <v>0</v>
      </c>
      <c r="S50" s="9">
        <v>0</v>
      </c>
      <c r="T50" s="9">
        <v>0</v>
      </c>
      <c r="U50" s="9">
        <f t="shared" si="8"/>
        <v>0</v>
      </c>
      <c r="V50" s="1"/>
    </row>
    <row r="51" spans="1:22" ht="9.75" customHeight="1">
      <c r="A51" s="7" t="s">
        <v>44</v>
      </c>
      <c r="B51" s="8" t="s">
        <v>45</v>
      </c>
      <c r="C51" s="9">
        <v>0</v>
      </c>
      <c r="D51" s="9">
        <v>0</v>
      </c>
      <c r="E51" s="9">
        <v>0</v>
      </c>
      <c r="F51" s="9">
        <v>0</v>
      </c>
      <c r="G51" s="9">
        <v>0</v>
      </c>
      <c r="H51" s="9">
        <v>0</v>
      </c>
      <c r="I51" s="9">
        <v>0</v>
      </c>
      <c r="J51" s="9">
        <v>0</v>
      </c>
      <c r="K51" s="9">
        <v>0</v>
      </c>
      <c r="L51" s="9">
        <v>0</v>
      </c>
      <c r="M51" s="9">
        <v>0</v>
      </c>
      <c r="N51" s="9">
        <v>0</v>
      </c>
      <c r="O51" s="9">
        <v>1174</v>
      </c>
      <c r="P51" s="9">
        <v>0</v>
      </c>
      <c r="Q51" s="9">
        <v>0</v>
      </c>
      <c r="R51" s="9">
        <v>60695.45</v>
      </c>
      <c r="S51" s="9">
        <v>0</v>
      </c>
      <c r="T51" s="9">
        <v>0</v>
      </c>
      <c r="U51" s="9">
        <f t="shared" si="8"/>
        <v>61869.45</v>
      </c>
      <c r="V51" s="1"/>
    </row>
    <row r="52" spans="1:22" ht="9.75" customHeight="1">
      <c r="A52" s="7" t="s">
        <v>62</v>
      </c>
      <c r="B52" s="2"/>
      <c r="C52" s="9">
        <f aca="true" t="shared" si="9" ref="C52:T52">+SUM(C46:C51)</f>
        <v>0</v>
      </c>
      <c r="D52" s="9">
        <f t="shared" si="9"/>
        <v>0</v>
      </c>
      <c r="E52" s="9">
        <f t="shared" si="9"/>
        <v>0</v>
      </c>
      <c r="F52" s="9">
        <f t="shared" si="9"/>
        <v>250</v>
      </c>
      <c r="G52" s="9">
        <f t="shared" si="9"/>
        <v>0</v>
      </c>
      <c r="H52" s="9">
        <f t="shared" si="9"/>
        <v>250</v>
      </c>
      <c r="I52" s="9">
        <f t="shared" si="9"/>
        <v>0</v>
      </c>
      <c r="J52" s="9">
        <f t="shared" si="9"/>
        <v>4846.98</v>
      </c>
      <c r="K52" s="9">
        <f t="shared" si="9"/>
        <v>4702.07</v>
      </c>
      <c r="L52" s="9">
        <f t="shared" si="9"/>
        <v>0</v>
      </c>
      <c r="M52" s="9">
        <f t="shared" si="9"/>
        <v>0</v>
      </c>
      <c r="N52" s="9">
        <f t="shared" si="9"/>
        <v>1744.92</v>
      </c>
      <c r="O52" s="9">
        <f t="shared" si="9"/>
        <v>50193.89</v>
      </c>
      <c r="P52" s="9">
        <f t="shared" si="9"/>
        <v>0</v>
      </c>
      <c r="Q52" s="9">
        <f t="shared" si="9"/>
        <v>593.23</v>
      </c>
      <c r="R52" s="9">
        <f t="shared" si="9"/>
        <v>1274755.5599999998</v>
      </c>
      <c r="S52" s="9">
        <f t="shared" si="9"/>
        <v>0</v>
      </c>
      <c r="T52" s="9">
        <f t="shared" si="9"/>
        <v>0</v>
      </c>
      <c r="U52" s="9">
        <f t="shared" si="8"/>
        <v>1337336.65</v>
      </c>
      <c r="V52" s="1"/>
    </row>
    <row r="53" spans="1:22" ht="9.7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1"/>
    </row>
    <row r="54" spans="1:22" ht="9.75" customHeight="1">
      <c r="A54" s="7" t="s">
        <v>63</v>
      </c>
      <c r="B54" s="8" t="s">
        <v>64</v>
      </c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1"/>
    </row>
    <row r="55" spans="1:22" ht="9.75" customHeight="1">
      <c r="A55" s="7" t="s">
        <v>34</v>
      </c>
      <c r="B55" s="8" t="s">
        <v>35</v>
      </c>
      <c r="C55" s="9">
        <v>0</v>
      </c>
      <c r="D55" s="9">
        <v>0</v>
      </c>
      <c r="E55" s="9">
        <v>0</v>
      </c>
      <c r="F55" s="9">
        <v>0</v>
      </c>
      <c r="G55" s="9">
        <v>0</v>
      </c>
      <c r="H55" s="9">
        <v>0</v>
      </c>
      <c r="I55" s="9">
        <v>0</v>
      </c>
      <c r="J55" s="9">
        <v>0</v>
      </c>
      <c r="K55" s="9">
        <v>0</v>
      </c>
      <c r="L55" s="9">
        <v>0</v>
      </c>
      <c r="M55" s="9">
        <v>0</v>
      </c>
      <c r="N55" s="9">
        <v>0</v>
      </c>
      <c r="O55" s="9">
        <v>0</v>
      </c>
      <c r="P55" s="9">
        <v>0</v>
      </c>
      <c r="Q55" s="9">
        <v>0</v>
      </c>
      <c r="R55" s="9">
        <v>0</v>
      </c>
      <c r="S55" s="9">
        <v>0</v>
      </c>
      <c r="T55" s="9">
        <v>0</v>
      </c>
      <c r="U55" s="9">
        <f aca="true" t="shared" si="10" ref="U55:U61">C55+D55+E55+F55+G55+H55+I55+J55+K55+L55+M55+N55+O55+P55+Q55+R55+S55+T55</f>
        <v>0</v>
      </c>
      <c r="V55" s="1"/>
    </row>
    <row r="56" spans="1:22" ht="9.75" customHeight="1">
      <c r="A56" s="7" t="s">
        <v>36</v>
      </c>
      <c r="B56" s="8" t="s">
        <v>37</v>
      </c>
      <c r="C56" s="9">
        <v>0</v>
      </c>
      <c r="D56" s="9">
        <v>0</v>
      </c>
      <c r="E56" s="9">
        <v>0</v>
      </c>
      <c r="F56" s="9">
        <v>0</v>
      </c>
      <c r="G56" s="9">
        <v>0</v>
      </c>
      <c r="H56" s="9">
        <v>0</v>
      </c>
      <c r="I56" s="9">
        <v>0</v>
      </c>
      <c r="J56" s="9">
        <v>0</v>
      </c>
      <c r="K56" s="9">
        <v>0</v>
      </c>
      <c r="L56" s="9">
        <v>0</v>
      </c>
      <c r="M56" s="9">
        <v>0</v>
      </c>
      <c r="N56" s="9">
        <v>0</v>
      </c>
      <c r="O56" s="9">
        <v>0</v>
      </c>
      <c r="P56" s="9">
        <v>0</v>
      </c>
      <c r="Q56" s="9">
        <v>0</v>
      </c>
      <c r="R56" s="9">
        <v>0</v>
      </c>
      <c r="S56" s="9">
        <v>0</v>
      </c>
      <c r="T56" s="9">
        <v>0</v>
      </c>
      <c r="U56" s="9">
        <f t="shared" si="10"/>
        <v>0</v>
      </c>
      <c r="V56" s="1"/>
    </row>
    <row r="57" spans="1:22" ht="9.75" customHeight="1">
      <c r="A57" s="7" t="s">
        <v>38</v>
      </c>
      <c r="B57" s="8" t="s">
        <v>39</v>
      </c>
      <c r="C57" s="9">
        <v>0</v>
      </c>
      <c r="D57" s="9">
        <v>359.9</v>
      </c>
      <c r="E57" s="9">
        <v>0</v>
      </c>
      <c r="F57" s="9">
        <v>0</v>
      </c>
      <c r="G57" s="9">
        <v>0</v>
      </c>
      <c r="H57" s="9">
        <v>800</v>
      </c>
      <c r="I57" s="9">
        <v>0</v>
      </c>
      <c r="J57" s="9">
        <v>0</v>
      </c>
      <c r="K57" s="9">
        <v>0</v>
      </c>
      <c r="L57" s="9">
        <v>0</v>
      </c>
      <c r="M57" s="9">
        <v>0</v>
      </c>
      <c r="N57" s="9">
        <v>0</v>
      </c>
      <c r="O57" s="9">
        <v>0</v>
      </c>
      <c r="P57" s="9">
        <v>0</v>
      </c>
      <c r="Q57" s="9">
        <v>0</v>
      </c>
      <c r="R57" s="9">
        <v>0</v>
      </c>
      <c r="S57" s="9">
        <v>0</v>
      </c>
      <c r="T57" s="9">
        <v>0</v>
      </c>
      <c r="U57" s="9">
        <f t="shared" si="10"/>
        <v>1159.9</v>
      </c>
      <c r="V57" s="1"/>
    </row>
    <row r="58" spans="1:22" ht="9.75" customHeight="1">
      <c r="A58" s="7" t="s">
        <v>40</v>
      </c>
      <c r="B58" s="8" t="s">
        <v>41</v>
      </c>
      <c r="C58" s="9">
        <v>0</v>
      </c>
      <c r="D58" s="9">
        <v>0</v>
      </c>
      <c r="E58" s="9">
        <v>0</v>
      </c>
      <c r="F58" s="9">
        <v>0</v>
      </c>
      <c r="G58" s="9">
        <v>0</v>
      </c>
      <c r="H58" s="9">
        <v>0</v>
      </c>
      <c r="I58" s="9">
        <v>0</v>
      </c>
      <c r="J58" s="9">
        <v>0</v>
      </c>
      <c r="K58" s="9">
        <v>0</v>
      </c>
      <c r="L58" s="9">
        <v>0</v>
      </c>
      <c r="M58" s="9">
        <v>0</v>
      </c>
      <c r="N58" s="9">
        <v>0</v>
      </c>
      <c r="O58" s="9">
        <v>0</v>
      </c>
      <c r="P58" s="9">
        <v>0</v>
      </c>
      <c r="Q58" s="9">
        <v>0</v>
      </c>
      <c r="R58" s="9">
        <v>0</v>
      </c>
      <c r="S58" s="9">
        <v>0</v>
      </c>
      <c r="T58" s="9">
        <v>0</v>
      </c>
      <c r="U58" s="9">
        <f t="shared" si="10"/>
        <v>0</v>
      </c>
      <c r="V58" s="1"/>
    </row>
    <row r="59" spans="1:22" ht="9.75" customHeight="1">
      <c r="A59" s="7" t="s">
        <v>42</v>
      </c>
      <c r="B59" s="8" t="s">
        <v>43</v>
      </c>
      <c r="C59" s="9">
        <v>0</v>
      </c>
      <c r="D59" s="9">
        <v>0</v>
      </c>
      <c r="E59" s="9">
        <v>0</v>
      </c>
      <c r="F59" s="9">
        <v>0</v>
      </c>
      <c r="G59" s="9">
        <v>0</v>
      </c>
      <c r="H59" s="9">
        <v>12778.36</v>
      </c>
      <c r="I59" s="9">
        <v>0</v>
      </c>
      <c r="J59" s="9">
        <v>26534.48</v>
      </c>
      <c r="K59" s="9">
        <v>0</v>
      </c>
      <c r="L59" s="9">
        <v>0</v>
      </c>
      <c r="M59" s="9">
        <v>0</v>
      </c>
      <c r="N59" s="9">
        <v>0</v>
      </c>
      <c r="O59" s="9">
        <v>0</v>
      </c>
      <c r="P59" s="9">
        <v>0</v>
      </c>
      <c r="Q59" s="9">
        <v>0</v>
      </c>
      <c r="R59" s="9">
        <v>0</v>
      </c>
      <c r="S59" s="9">
        <v>0</v>
      </c>
      <c r="T59" s="9">
        <v>0</v>
      </c>
      <c r="U59" s="9">
        <f t="shared" si="10"/>
        <v>39312.84</v>
      </c>
      <c r="V59" s="1"/>
    </row>
    <row r="60" spans="1:22" ht="9.75" customHeight="1">
      <c r="A60" s="7" t="s">
        <v>44</v>
      </c>
      <c r="B60" s="8" t="s">
        <v>45</v>
      </c>
      <c r="C60" s="9">
        <v>0</v>
      </c>
      <c r="D60" s="9">
        <v>0</v>
      </c>
      <c r="E60" s="9">
        <v>0</v>
      </c>
      <c r="F60" s="9">
        <v>0</v>
      </c>
      <c r="G60" s="9">
        <v>0</v>
      </c>
      <c r="H60" s="9">
        <v>0</v>
      </c>
      <c r="I60" s="9">
        <v>0</v>
      </c>
      <c r="J60" s="9">
        <v>0</v>
      </c>
      <c r="K60" s="9">
        <v>0</v>
      </c>
      <c r="L60" s="9">
        <v>0</v>
      </c>
      <c r="M60" s="9">
        <v>0</v>
      </c>
      <c r="N60" s="9">
        <v>0</v>
      </c>
      <c r="O60" s="9">
        <v>0</v>
      </c>
      <c r="P60" s="9">
        <v>0</v>
      </c>
      <c r="Q60" s="9">
        <v>0</v>
      </c>
      <c r="R60" s="9">
        <v>0</v>
      </c>
      <c r="S60" s="9">
        <v>0</v>
      </c>
      <c r="T60" s="9">
        <v>0</v>
      </c>
      <c r="U60" s="9">
        <f t="shared" si="10"/>
        <v>0</v>
      </c>
      <c r="V60" s="1"/>
    </row>
    <row r="61" spans="1:22" ht="9.75" customHeight="1">
      <c r="A61" s="7" t="s">
        <v>65</v>
      </c>
      <c r="B61" s="2"/>
      <c r="C61" s="9">
        <f aca="true" t="shared" si="11" ref="C61:T61">+SUM(C55:C60)</f>
        <v>0</v>
      </c>
      <c r="D61" s="9">
        <f t="shared" si="11"/>
        <v>359.9</v>
      </c>
      <c r="E61" s="9">
        <f t="shared" si="11"/>
        <v>0</v>
      </c>
      <c r="F61" s="9">
        <f t="shared" si="11"/>
        <v>0</v>
      </c>
      <c r="G61" s="9">
        <f t="shared" si="11"/>
        <v>0</v>
      </c>
      <c r="H61" s="9">
        <f t="shared" si="11"/>
        <v>13578.36</v>
      </c>
      <c r="I61" s="9">
        <f t="shared" si="11"/>
        <v>0</v>
      </c>
      <c r="J61" s="9">
        <f t="shared" si="11"/>
        <v>26534.48</v>
      </c>
      <c r="K61" s="9">
        <f t="shared" si="11"/>
        <v>0</v>
      </c>
      <c r="L61" s="9">
        <f t="shared" si="11"/>
        <v>0</v>
      </c>
      <c r="M61" s="9">
        <f t="shared" si="11"/>
        <v>0</v>
      </c>
      <c r="N61" s="9">
        <f t="shared" si="11"/>
        <v>0</v>
      </c>
      <c r="O61" s="9">
        <f t="shared" si="11"/>
        <v>0</v>
      </c>
      <c r="P61" s="9">
        <f t="shared" si="11"/>
        <v>0</v>
      </c>
      <c r="Q61" s="9">
        <f t="shared" si="11"/>
        <v>0</v>
      </c>
      <c r="R61" s="9">
        <f t="shared" si="11"/>
        <v>0</v>
      </c>
      <c r="S61" s="9">
        <f t="shared" si="11"/>
        <v>0</v>
      </c>
      <c r="T61" s="9">
        <f t="shared" si="11"/>
        <v>0</v>
      </c>
      <c r="U61" s="9">
        <f t="shared" si="10"/>
        <v>40472.74</v>
      </c>
      <c r="V61" s="1"/>
    </row>
    <row r="62" spans="1:22" ht="9.7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1"/>
    </row>
    <row r="63" spans="1:22" ht="9.75" customHeight="1">
      <c r="A63" s="7" t="s">
        <v>66</v>
      </c>
      <c r="B63" s="8" t="s">
        <v>67</v>
      </c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1"/>
    </row>
    <row r="64" spans="1:22" ht="9.75" customHeight="1">
      <c r="A64" s="7" t="s">
        <v>68</v>
      </c>
      <c r="B64" s="8" t="s">
        <v>69</v>
      </c>
      <c r="C64" s="9">
        <v>0</v>
      </c>
      <c r="D64" s="9">
        <v>0</v>
      </c>
      <c r="E64" s="9">
        <v>0</v>
      </c>
      <c r="F64" s="9">
        <v>0</v>
      </c>
      <c r="G64" s="9">
        <v>0</v>
      </c>
      <c r="H64" s="9">
        <v>0</v>
      </c>
      <c r="I64" s="9">
        <v>0</v>
      </c>
      <c r="J64" s="9">
        <v>0</v>
      </c>
      <c r="K64" s="9">
        <v>0</v>
      </c>
      <c r="L64" s="9">
        <v>0</v>
      </c>
      <c r="M64" s="9">
        <v>0</v>
      </c>
      <c r="N64" s="9">
        <v>0</v>
      </c>
      <c r="O64" s="9">
        <v>0</v>
      </c>
      <c r="P64" s="9">
        <v>0</v>
      </c>
      <c r="Q64" s="9">
        <v>0</v>
      </c>
      <c r="R64" s="9">
        <v>0</v>
      </c>
      <c r="S64" s="9">
        <v>0</v>
      </c>
      <c r="T64" s="9">
        <v>0</v>
      </c>
      <c r="U64" s="9">
        <f>C64+D64+E64+F64+G64+H64+I64+J64+K64+L64+M64+N64+O64+P64+Q64+R64+S64+T64</f>
        <v>0</v>
      </c>
      <c r="V64" s="1"/>
    </row>
    <row r="65" spans="1:22" ht="9.75" customHeight="1">
      <c r="A65" s="7" t="s">
        <v>70</v>
      </c>
      <c r="B65" s="8" t="s">
        <v>71</v>
      </c>
      <c r="C65" s="9">
        <v>0</v>
      </c>
      <c r="D65" s="9">
        <v>0</v>
      </c>
      <c r="E65" s="9">
        <v>0</v>
      </c>
      <c r="F65" s="9">
        <v>0</v>
      </c>
      <c r="G65" s="9">
        <v>0</v>
      </c>
      <c r="H65" s="9">
        <v>0</v>
      </c>
      <c r="I65" s="9">
        <v>0</v>
      </c>
      <c r="J65" s="9">
        <v>0</v>
      </c>
      <c r="K65" s="9">
        <v>0</v>
      </c>
      <c r="L65" s="9">
        <v>0</v>
      </c>
      <c r="M65" s="9">
        <v>0</v>
      </c>
      <c r="N65" s="9">
        <v>0</v>
      </c>
      <c r="O65" s="9">
        <v>0</v>
      </c>
      <c r="P65" s="9">
        <v>0</v>
      </c>
      <c r="Q65" s="9">
        <v>0</v>
      </c>
      <c r="R65" s="9">
        <v>0</v>
      </c>
      <c r="S65" s="9">
        <v>0</v>
      </c>
      <c r="T65" s="9">
        <v>0</v>
      </c>
      <c r="U65" s="9">
        <f>C65+D65+E65+F65+G65+H65+I65+J65+K65+L65+M65+N65+O65+P65+Q65+R65+S65+T65</f>
        <v>0</v>
      </c>
      <c r="V65" s="1"/>
    </row>
    <row r="66" spans="1:22" ht="9.75" customHeight="1">
      <c r="A66" s="7" t="s">
        <v>44</v>
      </c>
      <c r="B66" s="8" t="s">
        <v>72</v>
      </c>
      <c r="C66" s="9">
        <v>0</v>
      </c>
      <c r="D66" s="9">
        <v>0</v>
      </c>
      <c r="E66" s="9">
        <v>0</v>
      </c>
      <c r="F66" s="9">
        <v>0</v>
      </c>
      <c r="G66" s="9">
        <v>0</v>
      </c>
      <c r="H66" s="9">
        <v>0</v>
      </c>
      <c r="I66" s="9">
        <v>0</v>
      </c>
      <c r="J66" s="9">
        <v>0</v>
      </c>
      <c r="K66" s="9">
        <v>0</v>
      </c>
      <c r="L66" s="9">
        <v>0</v>
      </c>
      <c r="M66" s="9">
        <v>0</v>
      </c>
      <c r="N66" s="9">
        <v>0</v>
      </c>
      <c r="O66" s="9">
        <v>0</v>
      </c>
      <c r="P66" s="9">
        <v>0</v>
      </c>
      <c r="Q66" s="9">
        <v>3400</v>
      </c>
      <c r="R66" s="9">
        <v>1650</v>
      </c>
      <c r="S66" s="9">
        <v>0</v>
      </c>
      <c r="T66" s="9">
        <v>0</v>
      </c>
      <c r="U66" s="9">
        <f>C66+D66+E66+F66+G66+H66+I66+J66+K66+L66+M66+N66+O66+P66+Q66+R66+S66+T66</f>
        <v>5050</v>
      </c>
      <c r="V66" s="1"/>
    </row>
    <row r="67" spans="1:22" ht="9.75" customHeight="1">
      <c r="A67" s="7" t="s">
        <v>73</v>
      </c>
      <c r="B67" s="2"/>
      <c r="C67" s="9">
        <f aca="true" t="shared" si="12" ref="C67:T67">+SUM(C64:C66)</f>
        <v>0</v>
      </c>
      <c r="D67" s="9">
        <f t="shared" si="12"/>
        <v>0</v>
      </c>
      <c r="E67" s="9">
        <f t="shared" si="12"/>
        <v>0</v>
      </c>
      <c r="F67" s="9">
        <f t="shared" si="12"/>
        <v>0</v>
      </c>
      <c r="G67" s="9">
        <f t="shared" si="12"/>
        <v>0</v>
      </c>
      <c r="H67" s="9">
        <f t="shared" si="12"/>
        <v>0</v>
      </c>
      <c r="I67" s="9">
        <f t="shared" si="12"/>
        <v>0</v>
      </c>
      <c r="J67" s="9">
        <f t="shared" si="12"/>
        <v>0</v>
      </c>
      <c r="K67" s="9">
        <f t="shared" si="12"/>
        <v>0</v>
      </c>
      <c r="L67" s="9">
        <f t="shared" si="12"/>
        <v>0</v>
      </c>
      <c r="M67" s="9">
        <f t="shared" si="12"/>
        <v>0</v>
      </c>
      <c r="N67" s="9">
        <f t="shared" si="12"/>
        <v>0</v>
      </c>
      <c r="O67" s="9">
        <f t="shared" si="12"/>
        <v>0</v>
      </c>
      <c r="P67" s="9">
        <f t="shared" si="12"/>
        <v>0</v>
      </c>
      <c r="Q67" s="9">
        <f t="shared" si="12"/>
        <v>3400</v>
      </c>
      <c r="R67" s="9">
        <f t="shared" si="12"/>
        <v>1650</v>
      </c>
      <c r="S67" s="9">
        <f t="shared" si="12"/>
        <v>0</v>
      </c>
      <c r="T67" s="9">
        <f t="shared" si="12"/>
        <v>0</v>
      </c>
      <c r="U67" s="9">
        <f>C67+D67+E67+F67+G67+H67+I67+J67+K67+L67+M67+N67+O67+P67+Q67+R67+S67+T67</f>
        <v>5050</v>
      </c>
      <c r="V67" s="1"/>
    </row>
    <row r="68" spans="1:22" ht="15">
      <c r="A68" s="2"/>
      <c r="B68" s="2"/>
      <c r="C68" s="3" t="s">
        <v>74</v>
      </c>
      <c r="D68" s="3"/>
      <c r="E68" s="3"/>
      <c r="F68" s="3"/>
      <c r="G68" s="3"/>
      <c r="H68" s="3"/>
      <c r="I68" s="3" t="s">
        <v>75</v>
      </c>
      <c r="J68" s="3"/>
      <c r="K68" s="3"/>
      <c r="L68" s="3"/>
      <c r="M68" s="3"/>
      <c r="N68" s="3"/>
      <c r="O68" s="3" t="s">
        <v>76</v>
      </c>
      <c r="P68" s="3"/>
      <c r="Q68" s="3"/>
      <c r="R68" s="3"/>
      <c r="S68" s="3"/>
      <c r="T68" s="3"/>
      <c r="U68" s="2"/>
      <c r="V68" s="1"/>
    </row>
    <row r="69" spans="1:22" ht="15">
      <c r="A69" s="4" t="s">
        <v>3</v>
      </c>
      <c r="B69" s="2"/>
      <c r="C69" s="5" t="s">
        <v>4</v>
      </c>
      <c r="D69" s="5"/>
      <c r="E69" s="5"/>
      <c r="F69" s="5"/>
      <c r="G69" s="5"/>
      <c r="H69" s="2"/>
      <c r="I69" s="5" t="s">
        <v>4</v>
      </c>
      <c r="J69" s="5"/>
      <c r="K69" s="5"/>
      <c r="L69" s="5"/>
      <c r="M69" s="5"/>
      <c r="N69" s="2"/>
      <c r="O69" s="5" t="s">
        <v>4</v>
      </c>
      <c r="P69" s="5"/>
      <c r="Q69" s="5"/>
      <c r="R69" s="5"/>
      <c r="S69" s="5"/>
      <c r="T69" s="2"/>
      <c r="U69" s="6" t="s">
        <v>5</v>
      </c>
      <c r="V69" s="1"/>
    </row>
    <row r="70" spans="1:22" ht="15">
      <c r="A70" s="4" t="s">
        <v>6</v>
      </c>
      <c r="B70" s="4" t="s">
        <v>7</v>
      </c>
      <c r="C70" s="6" t="s">
        <v>8</v>
      </c>
      <c r="D70" s="6" t="s">
        <v>9</v>
      </c>
      <c r="E70" s="6" t="s">
        <v>10</v>
      </c>
      <c r="F70" s="6" t="s">
        <v>11</v>
      </c>
      <c r="G70" s="6" t="s">
        <v>12</v>
      </c>
      <c r="H70" s="6" t="s">
        <v>13</v>
      </c>
      <c r="I70" s="6" t="s">
        <v>14</v>
      </c>
      <c r="J70" s="6" t="s">
        <v>15</v>
      </c>
      <c r="K70" s="6" t="s">
        <v>16</v>
      </c>
      <c r="L70" s="6" t="s">
        <v>17</v>
      </c>
      <c r="M70" s="6" t="s">
        <v>18</v>
      </c>
      <c r="N70" s="6" t="s">
        <v>19</v>
      </c>
      <c r="O70" s="6" t="s">
        <v>20</v>
      </c>
      <c r="P70" s="6" t="s">
        <v>21</v>
      </c>
      <c r="Q70" s="6" t="s">
        <v>22</v>
      </c>
      <c r="R70" s="6" t="s">
        <v>23</v>
      </c>
      <c r="S70" s="6" t="s">
        <v>24</v>
      </c>
      <c r="T70" s="6" t="s">
        <v>25</v>
      </c>
      <c r="U70" s="6" t="s">
        <v>26</v>
      </c>
      <c r="V70" s="1"/>
    </row>
    <row r="71" spans="1:22" ht="15">
      <c r="A71" s="4" t="s">
        <v>27</v>
      </c>
      <c r="B71" s="4" t="s">
        <v>28</v>
      </c>
      <c r="C71" s="6" t="s">
        <v>29</v>
      </c>
      <c r="D71" s="6" t="s">
        <v>29</v>
      </c>
      <c r="E71" s="6" t="s">
        <v>29</v>
      </c>
      <c r="F71" s="6" t="s">
        <v>29</v>
      </c>
      <c r="G71" s="6" t="s">
        <v>29</v>
      </c>
      <c r="H71" s="6" t="s">
        <v>29</v>
      </c>
      <c r="I71" s="6" t="s">
        <v>29</v>
      </c>
      <c r="J71" s="6" t="s">
        <v>29</v>
      </c>
      <c r="K71" s="6" t="s">
        <v>29</v>
      </c>
      <c r="L71" s="6" t="s">
        <v>29</v>
      </c>
      <c r="M71" s="6" t="s">
        <v>29</v>
      </c>
      <c r="N71" s="6" t="s">
        <v>29</v>
      </c>
      <c r="O71" s="6" t="s">
        <v>29</v>
      </c>
      <c r="P71" s="6" t="s">
        <v>29</v>
      </c>
      <c r="Q71" s="6" t="s">
        <v>29</v>
      </c>
      <c r="R71" s="6" t="s">
        <v>29</v>
      </c>
      <c r="S71" s="6" t="s">
        <v>29</v>
      </c>
      <c r="T71" s="6" t="s">
        <v>29</v>
      </c>
      <c r="U71" s="6" t="s">
        <v>29</v>
      </c>
      <c r="V71" s="1"/>
    </row>
    <row r="72" spans="1:22" ht="9.75" customHeight="1">
      <c r="A72" s="7" t="s">
        <v>77</v>
      </c>
      <c r="B72" s="8" t="s">
        <v>78</v>
      </c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1"/>
    </row>
    <row r="73" spans="1:22" ht="9.75" customHeight="1">
      <c r="A73" s="7" t="s">
        <v>34</v>
      </c>
      <c r="B73" s="8" t="s">
        <v>35</v>
      </c>
      <c r="C73" s="9">
        <v>0</v>
      </c>
      <c r="D73" s="9">
        <v>71359.44</v>
      </c>
      <c r="E73" s="9">
        <v>122002.66</v>
      </c>
      <c r="F73" s="9">
        <v>0</v>
      </c>
      <c r="G73" s="9">
        <v>161304.87</v>
      </c>
      <c r="H73" s="9">
        <v>0</v>
      </c>
      <c r="I73" s="9">
        <v>13770</v>
      </c>
      <c r="J73" s="9">
        <v>0</v>
      </c>
      <c r="K73" s="9">
        <v>0</v>
      </c>
      <c r="L73" s="9">
        <v>0</v>
      </c>
      <c r="M73" s="9">
        <v>0</v>
      </c>
      <c r="N73" s="9">
        <v>0</v>
      </c>
      <c r="O73" s="9">
        <v>0</v>
      </c>
      <c r="P73" s="9">
        <v>0</v>
      </c>
      <c r="Q73" s="9">
        <v>0</v>
      </c>
      <c r="R73" s="9">
        <v>0</v>
      </c>
      <c r="S73" s="9">
        <v>0</v>
      </c>
      <c r="T73" s="9">
        <v>0</v>
      </c>
      <c r="U73" s="9">
        <f aca="true" t="shared" si="13" ref="U73:U79">C73+D73+E73+F73+G73+H73+I73+J73+K73+L73+M73+N73+O73+P73+Q73+R73+S73+T73</f>
        <v>368436.97</v>
      </c>
      <c r="V73" s="1"/>
    </row>
    <row r="74" spans="1:22" ht="9.75" customHeight="1">
      <c r="A74" s="7" t="s">
        <v>36</v>
      </c>
      <c r="B74" s="8" t="s">
        <v>37</v>
      </c>
      <c r="C74" s="9">
        <v>0</v>
      </c>
      <c r="D74" s="9">
        <v>33123.86</v>
      </c>
      <c r="E74" s="9">
        <v>59322.75</v>
      </c>
      <c r="F74" s="9">
        <v>0</v>
      </c>
      <c r="G74" s="9">
        <v>73408.65</v>
      </c>
      <c r="H74" s="9">
        <v>0</v>
      </c>
      <c r="I74" s="9">
        <v>1998.62</v>
      </c>
      <c r="J74" s="9">
        <v>0</v>
      </c>
      <c r="K74" s="9">
        <v>0</v>
      </c>
      <c r="L74" s="9">
        <v>0</v>
      </c>
      <c r="M74" s="9">
        <v>0</v>
      </c>
      <c r="N74" s="9">
        <v>0</v>
      </c>
      <c r="O74" s="9">
        <v>0</v>
      </c>
      <c r="P74" s="9">
        <v>0</v>
      </c>
      <c r="Q74" s="9">
        <v>0</v>
      </c>
      <c r="R74" s="9">
        <v>0</v>
      </c>
      <c r="S74" s="9">
        <v>0</v>
      </c>
      <c r="T74" s="9">
        <v>0</v>
      </c>
      <c r="U74" s="9">
        <f t="shared" si="13"/>
        <v>167853.88</v>
      </c>
      <c r="V74" s="1"/>
    </row>
    <row r="75" spans="1:22" ht="9.75" customHeight="1">
      <c r="A75" s="7" t="s">
        <v>38</v>
      </c>
      <c r="B75" s="8" t="s">
        <v>39</v>
      </c>
      <c r="C75" s="9">
        <v>0</v>
      </c>
      <c r="D75" s="9">
        <v>3445.58</v>
      </c>
      <c r="E75" s="9">
        <v>1875.38</v>
      </c>
      <c r="F75" s="9">
        <v>0</v>
      </c>
      <c r="G75" s="9">
        <v>6443.13</v>
      </c>
      <c r="H75" s="9">
        <v>0</v>
      </c>
      <c r="I75" s="9">
        <v>0</v>
      </c>
      <c r="J75" s="9">
        <v>0</v>
      </c>
      <c r="K75" s="9">
        <v>0</v>
      </c>
      <c r="L75" s="9">
        <v>0</v>
      </c>
      <c r="M75" s="9">
        <v>0</v>
      </c>
      <c r="N75" s="9">
        <v>0</v>
      </c>
      <c r="O75" s="9">
        <v>0</v>
      </c>
      <c r="P75" s="9">
        <v>0</v>
      </c>
      <c r="Q75" s="9">
        <v>0</v>
      </c>
      <c r="R75" s="9">
        <v>0</v>
      </c>
      <c r="S75" s="9">
        <v>0</v>
      </c>
      <c r="T75" s="9">
        <v>0</v>
      </c>
      <c r="U75" s="9">
        <f t="shared" si="13"/>
        <v>11764.09</v>
      </c>
      <c r="V75" s="1"/>
    </row>
    <row r="76" spans="1:22" ht="9.75" customHeight="1">
      <c r="A76" s="7" t="s">
        <v>40</v>
      </c>
      <c r="B76" s="8" t="s">
        <v>41</v>
      </c>
      <c r="C76" s="9">
        <v>0</v>
      </c>
      <c r="D76" s="9">
        <v>30997.75</v>
      </c>
      <c r="E76" s="9">
        <v>30939.32</v>
      </c>
      <c r="F76" s="9">
        <v>0</v>
      </c>
      <c r="G76" s="9">
        <v>4570.67</v>
      </c>
      <c r="H76" s="9">
        <v>0</v>
      </c>
      <c r="I76" s="9">
        <v>44642.48</v>
      </c>
      <c r="J76" s="9">
        <v>0</v>
      </c>
      <c r="K76" s="9">
        <v>0</v>
      </c>
      <c r="L76" s="9">
        <v>0</v>
      </c>
      <c r="M76" s="9">
        <v>0</v>
      </c>
      <c r="N76" s="9">
        <v>0</v>
      </c>
      <c r="O76" s="9">
        <v>0</v>
      </c>
      <c r="P76" s="9">
        <v>0</v>
      </c>
      <c r="Q76" s="9">
        <v>0</v>
      </c>
      <c r="R76" s="9">
        <v>12528.84</v>
      </c>
      <c r="S76" s="9">
        <v>0</v>
      </c>
      <c r="T76" s="9">
        <v>0</v>
      </c>
      <c r="U76" s="9">
        <f t="shared" si="13"/>
        <v>123679.06</v>
      </c>
      <c r="V76" s="1"/>
    </row>
    <row r="77" spans="1:22" ht="9.75" customHeight="1">
      <c r="A77" s="7" t="s">
        <v>42</v>
      </c>
      <c r="B77" s="8" t="s">
        <v>43</v>
      </c>
      <c r="C77" s="9">
        <v>0</v>
      </c>
      <c r="D77" s="9">
        <v>0</v>
      </c>
      <c r="E77" s="9">
        <v>0</v>
      </c>
      <c r="F77" s="9">
        <v>0</v>
      </c>
      <c r="G77" s="9">
        <v>0</v>
      </c>
      <c r="H77" s="9">
        <v>0</v>
      </c>
      <c r="I77" s="9">
        <v>19284.45</v>
      </c>
      <c r="J77" s="9">
        <v>0</v>
      </c>
      <c r="K77" s="9">
        <v>0</v>
      </c>
      <c r="L77" s="9">
        <v>0</v>
      </c>
      <c r="M77" s="9">
        <v>0</v>
      </c>
      <c r="N77" s="9">
        <v>0</v>
      </c>
      <c r="O77" s="9">
        <v>0</v>
      </c>
      <c r="P77" s="9">
        <v>0</v>
      </c>
      <c r="Q77" s="9">
        <v>0</v>
      </c>
      <c r="R77" s="9">
        <v>0</v>
      </c>
      <c r="S77" s="9">
        <v>0</v>
      </c>
      <c r="T77" s="9">
        <v>0</v>
      </c>
      <c r="U77" s="9">
        <f t="shared" si="13"/>
        <v>19284.45</v>
      </c>
      <c r="V77" s="1"/>
    </row>
    <row r="78" spans="1:22" ht="9.75" customHeight="1">
      <c r="A78" s="7" t="s">
        <v>44</v>
      </c>
      <c r="B78" s="8" t="s">
        <v>52</v>
      </c>
      <c r="C78" s="9">
        <v>0</v>
      </c>
      <c r="D78" s="9">
        <v>0</v>
      </c>
      <c r="E78" s="9">
        <v>0</v>
      </c>
      <c r="F78" s="9">
        <v>0</v>
      </c>
      <c r="G78" s="9">
        <v>0</v>
      </c>
      <c r="H78" s="9">
        <v>0</v>
      </c>
      <c r="I78" s="9">
        <v>0</v>
      </c>
      <c r="J78" s="9">
        <v>0</v>
      </c>
      <c r="K78" s="9">
        <v>0</v>
      </c>
      <c r="L78" s="9">
        <v>0</v>
      </c>
      <c r="M78" s="9">
        <v>0</v>
      </c>
      <c r="N78" s="9">
        <v>0</v>
      </c>
      <c r="O78" s="9">
        <v>0</v>
      </c>
      <c r="P78" s="9">
        <v>0</v>
      </c>
      <c r="Q78" s="9">
        <v>0</v>
      </c>
      <c r="R78" s="9">
        <v>0</v>
      </c>
      <c r="S78" s="9">
        <v>0</v>
      </c>
      <c r="T78" s="9">
        <v>0</v>
      </c>
      <c r="U78" s="9">
        <f t="shared" si="13"/>
        <v>0</v>
      </c>
      <c r="V78" s="1"/>
    </row>
    <row r="79" spans="1:22" ht="9.75" customHeight="1">
      <c r="A79" s="7" t="s">
        <v>79</v>
      </c>
      <c r="B79" s="2"/>
      <c r="C79" s="9">
        <f aca="true" t="shared" si="14" ref="C79:T79">+SUM(C73:C78)</f>
        <v>0</v>
      </c>
      <c r="D79" s="9">
        <f t="shared" si="14"/>
        <v>138926.63</v>
      </c>
      <c r="E79" s="9">
        <f t="shared" si="14"/>
        <v>214140.11000000002</v>
      </c>
      <c r="F79" s="9">
        <f t="shared" si="14"/>
        <v>0</v>
      </c>
      <c r="G79" s="9">
        <f t="shared" si="14"/>
        <v>245727.32</v>
      </c>
      <c r="H79" s="9">
        <f t="shared" si="14"/>
        <v>0</v>
      </c>
      <c r="I79" s="9">
        <f t="shared" si="14"/>
        <v>79695.55</v>
      </c>
      <c r="J79" s="9">
        <f t="shared" si="14"/>
        <v>0</v>
      </c>
      <c r="K79" s="9">
        <f t="shared" si="14"/>
        <v>0</v>
      </c>
      <c r="L79" s="9">
        <f t="shared" si="14"/>
        <v>0</v>
      </c>
      <c r="M79" s="9">
        <f t="shared" si="14"/>
        <v>0</v>
      </c>
      <c r="N79" s="9">
        <f t="shared" si="14"/>
        <v>0</v>
      </c>
      <c r="O79" s="9">
        <f t="shared" si="14"/>
        <v>0</v>
      </c>
      <c r="P79" s="9">
        <f t="shared" si="14"/>
        <v>0</v>
      </c>
      <c r="Q79" s="9">
        <f t="shared" si="14"/>
        <v>0</v>
      </c>
      <c r="R79" s="9">
        <f t="shared" si="14"/>
        <v>12528.84</v>
      </c>
      <c r="S79" s="9">
        <f t="shared" si="14"/>
        <v>0</v>
      </c>
      <c r="T79" s="9">
        <f t="shared" si="14"/>
        <v>0</v>
      </c>
      <c r="U79" s="9">
        <f t="shared" si="13"/>
        <v>691018.4500000001</v>
      </c>
      <c r="V79" s="1"/>
    </row>
    <row r="80" spans="1:22" ht="9.7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1"/>
    </row>
    <row r="81" spans="1:22" ht="9.75" customHeight="1">
      <c r="A81" s="7" t="s">
        <v>80</v>
      </c>
      <c r="B81" s="8" t="s">
        <v>31</v>
      </c>
      <c r="C81" s="9">
        <f aca="true" t="shared" si="15" ref="C81:T81">+C13+C22+C31+C43+C52+C61+C67+C79</f>
        <v>0</v>
      </c>
      <c r="D81" s="9">
        <f t="shared" si="15"/>
        <v>3386999.7099999995</v>
      </c>
      <c r="E81" s="9">
        <f t="shared" si="15"/>
        <v>3259143.9400000004</v>
      </c>
      <c r="F81" s="9">
        <f t="shared" si="15"/>
        <v>3370166.9</v>
      </c>
      <c r="G81" s="9">
        <f t="shared" si="15"/>
        <v>3493712.9600000004</v>
      </c>
      <c r="H81" s="9">
        <f t="shared" si="15"/>
        <v>4176000.3699999996</v>
      </c>
      <c r="I81" s="9">
        <f t="shared" si="15"/>
        <v>851811.53</v>
      </c>
      <c r="J81" s="9">
        <f t="shared" si="15"/>
        <v>435785.54</v>
      </c>
      <c r="K81" s="9">
        <f t="shared" si="15"/>
        <v>276398.68</v>
      </c>
      <c r="L81" s="9">
        <f t="shared" si="15"/>
        <v>2861.3</v>
      </c>
      <c r="M81" s="9">
        <f t="shared" si="15"/>
        <v>95569.6</v>
      </c>
      <c r="N81" s="9">
        <f t="shared" si="15"/>
        <v>877563.0200000001</v>
      </c>
      <c r="O81" s="9">
        <f t="shared" si="15"/>
        <v>119713.09</v>
      </c>
      <c r="P81" s="9">
        <f t="shared" si="15"/>
        <v>24449.84</v>
      </c>
      <c r="Q81" s="9">
        <f t="shared" si="15"/>
        <v>2911879.1199999996</v>
      </c>
      <c r="R81" s="9">
        <f t="shared" si="15"/>
        <v>1727331.5999999999</v>
      </c>
      <c r="S81" s="9">
        <f t="shared" si="15"/>
        <v>5220</v>
      </c>
      <c r="T81" s="9">
        <f t="shared" si="15"/>
        <v>0</v>
      </c>
      <c r="U81" s="9">
        <f>C81+D81+E81+F81+G81+H81+I81+J81+K81+L81+M81+N81+O81+P81+Q81+R81+S81+T81</f>
        <v>25014607.200000007</v>
      </c>
      <c r="V81" s="1"/>
    </row>
    <row r="82" spans="1:22" ht="9.7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1"/>
    </row>
    <row r="83" spans="1:22" ht="9.75" customHeight="1">
      <c r="A83" s="7" t="s">
        <v>81</v>
      </c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1"/>
    </row>
    <row r="84" spans="1:22" ht="9.75" customHeight="1">
      <c r="A84" s="2"/>
      <c r="B84" s="8" t="s">
        <v>82</v>
      </c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1"/>
    </row>
    <row r="85" spans="1:22" ht="9.75" customHeight="1">
      <c r="A85" s="7" t="s">
        <v>83</v>
      </c>
      <c r="B85" s="8" t="s">
        <v>84</v>
      </c>
      <c r="C85" s="9">
        <v>0</v>
      </c>
      <c r="D85" s="9">
        <v>899.7</v>
      </c>
      <c r="E85" s="9">
        <v>3000</v>
      </c>
      <c r="F85" s="9">
        <v>4500</v>
      </c>
      <c r="G85" s="9">
        <v>2500</v>
      </c>
      <c r="H85" s="9">
        <v>13342.32</v>
      </c>
      <c r="I85" s="9">
        <v>0</v>
      </c>
      <c r="J85" s="9">
        <v>0</v>
      </c>
      <c r="K85" s="9">
        <v>0</v>
      </c>
      <c r="L85" s="9">
        <v>0</v>
      </c>
      <c r="M85" s="9">
        <v>0</v>
      </c>
      <c r="N85" s="9">
        <v>0</v>
      </c>
      <c r="O85" s="9">
        <v>0</v>
      </c>
      <c r="P85" s="9">
        <v>0</v>
      </c>
      <c r="Q85" s="9">
        <v>0</v>
      </c>
      <c r="R85" s="9">
        <v>0</v>
      </c>
      <c r="S85" s="9">
        <v>0</v>
      </c>
      <c r="T85" s="9">
        <v>259170.84</v>
      </c>
      <c r="U85" s="9">
        <f>C85+D85+E85+F85+G85+H85+I85+J85+K85+L85+M85+N85+O85+P85+Q85+R85+S85+T85</f>
        <v>283412.86</v>
      </c>
      <c r="V85" s="1"/>
    </row>
    <row r="86" spans="1:22" ht="9.75" customHeight="1">
      <c r="A86" s="2"/>
      <c r="B86" s="8" t="s">
        <v>85</v>
      </c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1"/>
    </row>
    <row r="87" spans="1:22" ht="9.75" customHeight="1">
      <c r="A87" s="7" t="s">
        <v>86</v>
      </c>
      <c r="B87" s="8" t="s">
        <v>87</v>
      </c>
      <c r="C87" s="9">
        <v>0</v>
      </c>
      <c r="D87" s="9">
        <v>0</v>
      </c>
      <c r="E87" s="9">
        <v>0</v>
      </c>
      <c r="F87" s="9">
        <v>0</v>
      </c>
      <c r="G87" s="9">
        <v>0</v>
      </c>
      <c r="H87" s="9">
        <v>0</v>
      </c>
      <c r="I87" s="9">
        <v>0</v>
      </c>
      <c r="J87" s="9">
        <v>0</v>
      </c>
      <c r="K87" s="9">
        <v>0</v>
      </c>
      <c r="L87" s="9">
        <v>0</v>
      </c>
      <c r="M87" s="9">
        <v>0</v>
      </c>
      <c r="N87" s="9">
        <v>0</v>
      </c>
      <c r="O87" s="9">
        <v>0</v>
      </c>
      <c r="P87" s="9">
        <v>0</v>
      </c>
      <c r="Q87" s="9">
        <v>0</v>
      </c>
      <c r="R87" s="9">
        <v>0</v>
      </c>
      <c r="S87" s="9">
        <v>0</v>
      </c>
      <c r="T87" s="9">
        <v>0</v>
      </c>
      <c r="U87" s="9">
        <f>C87+D87+E87+F87+G87+H87+I87+J87+K87+L87+M87+N87+O87+P87+Q87+R87+S87+T87</f>
        <v>0</v>
      </c>
      <c r="V87" s="1"/>
    </row>
    <row r="88" spans="1:22" ht="9.75" customHeight="1">
      <c r="A88" s="7" t="s">
        <v>88</v>
      </c>
      <c r="B88" s="8" t="s">
        <v>89</v>
      </c>
      <c r="C88" s="9">
        <f aca="true" t="shared" si="16" ref="C88:T88">+C85+C87</f>
        <v>0</v>
      </c>
      <c r="D88" s="9">
        <f t="shared" si="16"/>
        <v>899.7</v>
      </c>
      <c r="E88" s="9">
        <f t="shared" si="16"/>
        <v>3000</v>
      </c>
      <c r="F88" s="9">
        <f t="shared" si="16"/>
        <v>4500</v>
      </c>
      <c r="G88" s="9">
        <f t="shared" si="16"/>
        <v>2500</v>
      </c>
      <c r="H88" s="9">
        <f t="shared" si="16"/>
        <v>13342.32</v>
      </c>
      <c r="I88" s="9">
        <f t="shared" si="16"/>
        <v>0</v>
      </c>
      <c r="J88" s="9">
        <f t="shared" si="16"/>
        <v>0</v>
      </c>
      <c r="K88" s="9">
        <f t="shared" si="16"/>
        <v>0</v>
      </c>
      <c r="L88" s="9">
        <f t="shared" si="16"/>
        <v>0</v>
      </c>
      <c r="M88" s="9">
        <f t="shared" si="16"/>
        <v>0</v>
      </c>
      <c r="N88" s="9">
        <f t="shared" si="16"/>
        <v>0</v>
      </c>
      <c r="O88" s="9">
        <f t="shared" si="16"/>
        <v>0</v>
      </c>
      <c r="P88" s="9">
        <f t="shared" si="16"/>
        <v>0</v>
      </c>
      <c r="Q88" s="9">
        <f t="shared" si="16"/>
        <v>0</v>
      </c>
      <c r="R88" s="9">
        <f t="shared" si="16"/>
        <v>0</v>
      </c>
      <c r="S88" s="9">
        <f t="shared" si="16"/>
        <v>0</v>
      </c>
      <c r="T88" s="9">
        <f t="shared" si="16"/>
        <v>259170.84</v>
      </c>
      <c r="U88" s="9">
        <f>C88+D88+E88+F88+G88+H88+I88+J88+K88+L88+M88+N88+O88+P88+Q88+R88+S88+T88</f>
        <v>283412.86</v>
      </c>
      <c r="V88" s="1"/>
    </row>
    <row r="89" spans="1:22" ht="9.7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1"/>
    </row>
    <row r="90" spans="1:22" ht="9.75" customHeight="1">
      <c r="A90" s="7" t="s">
        <v>90</v>
      </c>
      <c r="B90" s="8" t="s">
        <v>89</v>
      </c>
      <c r="C90" s="9">
        <f aca="true" t="shared" si="17" ref="C90:T90">+C81+C88</f>
        <v>0</v>
      </c>
      <c r="D90" s="9">
        <f t="shared" si="17"/>
        <v>3387899.4099999997</v>
      </c>
      <c r="E90" s="9">
        <f t="shared" si="17"/>
        <v>3262143.9400000004</v>
      </c>
      <c r="F90" s="9">
        <f t="shared" si="17"/>
        <v>3374666.9</v>
      </c>
      <c r="G90" s="9">
        <f t="shared" si="17"/>
        <v>3496212.9600000004</v>
      </c>
      <c r="H90" s="9">
        <f t="shared" si="17"/>
        <v>4189342.6899999995</v>
      </c>
      <c r="I90" s="9">
        <f t="shared" si="17"/>
        <v>851811.53</v>
      </c>
      <c r="J90" s="9">
        <f t="shared" si="17"/>
        <v>435785.54</v>
      </c>
      <c r="K90" s="9">
        <f t="shared" si="17"/>
        <v>276398.68</v>
      </c>
      <c r="L90" s="9">
        <f t="shared" si="17"/>
        <v>2861.3</v>
      </c>
      <c r="M90" s="9">
        <f t="shared" si="17"/>
        <v>95569.6</v>
      </c>
      <c r="N90" s="9">
        <f t="shared" si="17"/>
        <v>877563.0200000001</v>
      </c>
      <c r="O90" s="9">
        <f t="shared" si="17"/>
        <v>119713.09</v>
      </c>
      <c r="P90" s="9">
        <f t="shared" si="17"/>
        <v>24449.84</v>
      </c>
      <c r="Q90" s="9">
        <f t="shared" si="17"/>
        <v>2911879.1199999996</v>
      </c>
      <c r="R90" s="9">
        <f t="shared" si="17"/>
        <v>1727331.5999999999</v>
      </c>
      <c r="S90" s="9">
        <f t="shared" si="17"/>
        <v>5220</v>
      </c>
      <c r="T90" s="9">
        <f t="shared" si="17"/>
        <v>259170.84</v>
      </c>
      <c r="U90" s="9">
        <f>C90+D90+E90+F90+G90+H90+I90+J90+K90+L90+M90+N90+O90+P90+Q90+R90+S90+T90</f>
        <v>25298020.060000002</v>
      </c>
      <c r="V90" s="1"/>
    </row>
  </sheetData>
  <sheetProtection sheet="1" objects="1" scenarios="1"/>
  <mergeCells count="18">
    <mergeCell ref="C1:H1"/>
    <mergeCell ref="C2:G2"/>
    <mergeCell ref="I1:N1"/>
    <mergeCell ref="I2:M2"/>
    <mergeCell ref="O1:T1"/>
    <mergeCell ref="O2:S2"/>
    <mergeCell ref="C32:H32"/>
    <mergeCell ref="C33:G33"/>
    <mergeCell ref="I32:N32"/>
    <mergeCell ref="I33:M33"/>
    <mergeCell ref="O32:T32"/>
    <mergeCell ref="O33:S33"/>
    <mergeCell ref="C68:H68"/>
    <mergeCell ref="C69:G69"/>
    <mergeCell ref="I68:N68"/>
    <mergeCell ref="I69:M69"/>
    <mergeCell ref="O68:T68"/>
    <mergeCell ref="O69:S69"/>
  </mergeCells>
  <printOptions/>
  <pageMargins left="0" right="0" top="1.4" bottom="0" header="0.2" footer="0.5"/>
  <pageSetup horizontalDpi="600" verticalDpi="600" orientation="landscape" r:id="rId1"/>
  <headerFooter>
    <oddHeader>&amp;CPIKE COUNTY BOARD OF EDUCATION
FUNDING AND EXPENDITURE REPORT FOR ACCOUNTABILITY
GOVERNMENTAL - GENERAL FUND TYPE BY COST CENTER
FOR THE FISCAL YEAR ENDED SEPTEMBER 30, 2023</oddHeader>
  </headerFooter>
  <rowBreaks count="2" manualBreakCount="2">
    <brk id="31" max="255" man="1"/>
    <brk id="67" max="255" man="1"/>
  </rowBreaks>
  <colBreaks count="3" manualBreakCount="3">
    <brk id="8" max="65535" man="1"/>
    <brk id="14" max="65535" man="1"/>
    <brk id="2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Brandi Mosley</dc:creator>
  <cp:keywords/>
  <dc:description/>
  <cp:lastModifiedBy>Brandi Mosley</cp:lastModifiedBy>
  <dcterms:created xsi:type="dcterms:W3CDTF">2023-12-06T15:08:46Z</dcterms:created>
  <dcterms:modified xsi:type="dcterms:W3CDTF">2023-12-06T15:11:00Z</dcterms:modified>
  <cp:category/>
  <cp:version/>
  <cp:contentType/>
  <cp:contentStatus/>
</cp:coreProperties>
</file>