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yher\Documents\Elysia\24-25\"/>
    </mc:Choice>
  </mc:AlternateContent>
  <xr:revisionPtr revIDLastSave="0" documentId="8_{0655C8E4-C087-43DA-BA48-CF6B64F82C6F}" xr6:coauthVersionLast="36" xr6:coauthVersionMax="36" xr10:uidLastSave="{00000000-0000-0000-0000-000000000000}"/>
  <bookViews>
    <workbookView xWindow="0" yWindow="0" windowWidth="28800" windowHeight="12330" firstSheet="6" activeTab="7" xr2:uid="{00000000-000D-0000-FFFF-FFFF00000000}"/>
  </bookViews>
  <sheets>
    <sheet name="September" sheetId="1" r:id="rId1"/>
    <sheet name="October" sheetId="11" r:id="rId2"/>
    <sheet name="November" sheetId="3" r:id="rId3"/>
    <sheet name="December" sheetId="4" r:id="rId4"/>
    <sheet name="January" sheetId="5" r:id="rId5"/>
    <sheet name="February" sheetId="6" r:id="rId6"/>
    <sheet name="March" sheetId="7" r:id="rId7"/>
    <sheet name="April" sheetId="10" r:id="rId8"/>
    <sheet name="May" sheetId="8" r:id="rId9"/>
    <sheet name="June" sheetId="9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0" l="1"/>
  <c r="Q24" i="10"/>
  <c r="M32" i="10"/>
  <c r="H32" i="10"/>
  <c r="B32" i="10"/>
  <c r="M24" i="10"/>
  <c r="M20" i="10"/>
  <c r="Q9" i="10"/>
  <c r="L11" i="10" s="1"/>
  <c r="Q8" i="10"/>
  <c r="Q7" i="10"/>
  <c r="O11" i="10" s="1"/>
  <c r="Q6" i="10"/>
  <c r="M32" i="7" l="1"/>
  <c r="H32" i="7"/>
  <c r="B32" i="7"/>
  <c r="M24" i="7"/>
  <c r="M20" i="7"/>
  <c r="Q9" i="7"/>
  <c r="L11" i="7" s="1"/>
  <c r="Q8" i="7"/>
  <c r="Q7" i="7"/>
  <c r="O11" i="7" s="1"/>
  <c r="Q6" i="7"/>
  <c r="Q23" i="7" l="1"/>
  <c r="Q35" i="7" s="1"/>
  <c r="M32" i="6"/>
  <c r="H32" i="6"/>
  <c r="B32" i="6"/>
  <c r="M24" i="6"/>
  <c r="M20" i="6"/>
  <c r="Q9" i="6"/>
  <c r="L11" i="6" s="1"/>
  <c r="Q8" i="6"/>
  <c r="Q7" i="6"/>
  <c r="O11" i="6" s="1"/>
  <c r="Q6" i="6"/>
  <c r="Q22" i="6" l="1"/>
  <c r="Q35" i="6" s="1"/>
  <c r="M32" i="5"/>
  <c r="H32" i="5"/>
  <c r="B32" i="5"/>
  <c r="M24" i="5"/>
  <c r="M20" i="5"/>
  <c r="Q9" i="5"/>
  <c r="L11" i="5" s="1"/>
  <c r="Q8" i="5"/>
  <c r="Q7" i="5"/>
  <c r="O11" i="5" s="1"/>
  <c r="Q6" i="5"/>
  <c r="Q21" i="5" l="1"/>
  <c r="Q35" i="5" s="1"/>
  <c r="Q20" i="5"/>
  <c r="H32" i="4"/>
  <c r="B32" i="4"/>
  <c r="M31" i="4"/>
  <c r="M24" i="4"/>
  <c r="M20" i="4"/>
  <c r="Q9" i="4"/>
  <c r="L11" i="4" s="1"/>
  <c r="Q8" i="4"/>
  <c r="Q7" i="4"/>
  <c r="O11" i="4" s="1"/>
  <c r="Q6" i="4"/>
  <c r="Q19" i="4" l="1"/>
  <c r="Q34" i="4" s="1"/>
  <c r="H32" i="3"/>
  <c r="B32" i="3"/>
  <c r="M31" i="3"/>
  <c r="M24" i="3"/>
  <c r="M20" i="3"/>
  <c r="Q9" i="3"/>
  <c r="L11" i="3" s="1"/>
  <c r="Q8" i="3"/>
  <c r="Q7" i="3"/>
  <c r="O11" i="3" s="1"/>
  <c r="Q6" i="3"/>
  <c r="B32" i="11"/>
  <c r="M20" i="11"/>
  <c r="Q19" i="3" l="1"/>
  <c r="Q34" i="3"/>
  <c r="H32" i="11"/>
  <c r="M31" i="11"/>
  <c r="M24" i="11"/>
  <c r="Q9" i="11"/>
  <c r="L11" i="11" s="1"/>
  <c r="Q8" i="11"/>
  <c r="Q7" i="11"/>
  <c r="O11" i="11" s="1"/>
  <c r="Q6" i="11"/>
  <c r="Q8" i="1"/>
  <c r="Q6" i="1"/>
  <c r="Q9" i="1"/>
  <c r="L11" i="1" s="1"/>
  <c r="Q7" i="1"/>
  <c r="O11" i="1" s="1"/>
  <c r="H32" i="1"/>
  <c r="M24" i="1"/>
  <c r="M31" i="1"/>
  <c r="Q18" i="11" l="1"/>
  <c r="Q34" i="11" s="1"/>
  <c r="Q17" i="1"/>
  <c r="Q34" i="1" s="1"/>
  <c r="H32" i="8"/>
  <c r="B32" i="8"/>
  <c r="M31" i="8"/>
  <c r="M20" i="8"/>
  <c r="Q9" i="8"/>
  <c r="L11" i="8" s="1"/>
  <c r="Q8" i="8"/>
  <c r="Q7" i="8"/>
  <c r="O11" i="8" s="1"/>
  <c r="Q6" i="8"/>
  <c r="Q25" i="8" l="1"/>
  <c r="Q34" i="8" s="1"/>
  <c r="Q22" i="8"/>
  <c r="H32" i="9" l="1"/>
  <c r="B32" i="9"/>
  <c r="M30" i="9"/>
  <c r="M24" i="9"/>
  <c r="M20" i="9"/>
  <c r="Q9" i="9"/>
  <c r="L11" i="9" s="1"/>
  <c r="Q8" i="9"/>
  <c r="Q7" i="9"/>
  <c r="O11" i="9" s="1"/>
  <c r="Q6" i="9"/>
  <c r="Q26" i="9" l="1"/>
  <c r="Q34" i="9" s="1"/>
</calcChain>
</file>

<file path=xl/sharedStrings.xml><?xml version="1.0" encoding="utf-8"?>
<sst xmlns="http://schemas.openxmlformats.org/spreadsheetml/2006/main" count="944" uniqueCount="78">
  <si>
    <t>Portage Area School District</t>
  </si>
  <si>
    <t>Monthly Enrollment Data</t>
  </si>
  <si>
    <t>SCHOOL</t>
  </si>
  <si>
    <t>K-4</t>
  </si>
  <si>
    <t>K</t>
  </si>
  <si>
    <t>Sp.Ed.</t>
  </si>
  <si>
    <t>TOTALS</t>
  </si>
  <si>
    <t>Junior/Senior</t>
  </si>
  <si>
    <t xml:space="preserve">     High School</t>
  </si>
  <si>
    <t xml:space="preserve"> </t>
  </si>
  <si>
    <t xml:space="preserve"> Elementary</t>
  </si>
  <si>
    <t>School</t>
  </si>
  <si>
    <t xml:space="preserve"> Building</t>
  </si>
  <si>
    <t xml:space="preserve">     Totals</t>
  </si>
  <si>
    <t xml:space="preserve">ES - </t>
  </si>
  <si>
    <t>JS/HS-</t>
  </si>
  <si>
    <t>Note - Learning Support Students are included in each grade level</t>
  </si>
  <si>
    <t>Prior month's totals</t>
  </si>
  <si>
    <t>SPECIAL PLACEMENTS</t>
  </si>
  <si>
    <t>NON-PUBLIC SCHOOLS</t>
  </si>
  <si>
    <t xml:space="preserve">VO-TECH   </t>
  </si>
  <si>
    <t>Monthly Totals</t>
  </si>
  <si>
    <t>*(IU) Bridge Programs</t>
  </si>
  <si>
    <t>Bishop Carroll</t>
  </si>
  <si>
    <t>Grade 9</t>
  </si>
  <si>
    <t>23-24</t>
  </si>
  <si>
    <t>Home Bound Instruction</t>
  </si>
  <si>
    <t>Holy Name</t>
  </si>
  <si>
    <t xml:space="preserve">  Grade 10</t>
  </si>
  <si>
    <t>September</t>
  </si>
  <si>
    <t>Central Cambria MDS</t>
  </si>
  <si>
    <t>All Saints</t>
  </si>
  <si>
    <t xml:space="preserve">  Grade 11</t>
  </si>
  <si>
    <t>October</t>
  </si>
  <si>
    <t>*(IU) Windber MDS</t>
  </si>
  <si>
    <t>Saint Mike's</t>
  </si>
  <si>
    <t xml:space="preserve">  Grade 12</t>
  </si>
  <si>
    <t>November</t>
  </si>
  <si>
    <t>Forest Hills Lifeskills</t>
  </si>
  <si>
    <t>Divine Mercy Cath</t>
  </si>
  <si>
    <t>Total</t>
  </si>
  <si>
    <t>December</t>
  </si>
  <si>
    <t>*(IU)Highway 2 Success</t>
  </si>
  <si>
    <t>Cam. Couty Christian</t>
  </si>
  <si>
    <t xml:space="preserve">January </t>
  </si>
  <si>
    <t>ACRP Hastings</t>
  </si>
  <si>
    <t>Bishop Guilfoyle</t>
  </si>
  <si>
    <t>CYBER/CHARTER</t>
  </si>
  <si>
    <t>February</t>
  </si>
  <si>
    <t>ACRP Brownstown</t>
  </si>
  <si>
    <t>Charter Schools F-T</t>
  </si>
  <si>
    <t>March</t>
  </si>
  <si>
    <t>ACRP St. Mikes</t>
  </si>
  <si>
    <t>April</t>
  </si>
  <si>
    <t>*AYS Ebensburg</t>
  </si>
  <si>
    <t>May</t>
  </si>
  <si>
    <t>Pressley Ridge</t>
  </si>
  <si>
    <t>Portage PACE</t>
  </si>
  <si>
    <t>June</t>
  </si>
  <si>
    <t>Children's Beh Health</t>
  </si>
  <si>
    <t>Grade 8</t>
  </si>
  <si>
    <t xml:space="preserve">Outside In </t>
  </si>
  <si>
    <t>Soaring Heights/Altoona</t>
  </si>
  <si>
    <t>Grade 10</t>
  </si>
  <si>
    <t>Misc (Prison, Detention, etc.)</t>
  </si>
  <si>
    <t>Grade 11</t>
  </si>
  <si>
    <t>Extended Family Prog</t>
  </si>
  <si>
    <t>Home Education</t>
  </si>
  <si>
    <t xml:space="preserve">Monthly Total of All Students = </t>
  </si>
  <si>
    <t>Grade 7</t>
  </si>
  <si>
    <t/>
  </si>
  <si>
    <t>August</t>
  </si>
  <si>
    <t>Portage Extended Campus</t>
  </si>
  <si>
    <t>Grade 12</t>
  </si>
  <si>
    <t>LS</t>
  </si>
  <si>
    <t>*(IU) Forest Hills MDS</t>
  </si>
  <si>
    <t>ACRP Johnstown</t>
  </si>
  <si>
    <t>AP Learning 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</si>
</sst>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MS Sans Serif"/>
    </font>
    <font>
      <sz val="10"/>
      <name val="Bookman Old Style"/>
      <family val="1"/>
    </font>
    <font>
      <b/>
      <sz val="10"/>
      <name val="Bookman Old Style"/>
      <family val="1"/>
    </font>
    <font>
      <sz val="14"/>
      <name val="Bookman Old Style"/>
      <family val="1"/>
    </font>
    <font>
      <b/>
      <sz val="14"/>
      <name val="Bookman Old Style"/>
      <family val="1"/>
    </font>
    <font>
      <sz val="9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b/>
      <sz val="16"/>
      <name val="Bookman Old Style"/>
      <family val="1"/>
    </font>
    <font>
      <sz val="16"/>
      <name val="Bookman Old Style"/>
      <family val="1"/>
    </font>
    <font>
      <sz val="8"/>
      <name val="Bookman Old Style"/>
      <family val="1"/>
    </font>
    <font>
      <sz val="10"/>
      <name val="Arial"/>
      <family val="2"/>
    </font>
    <font>
      <b/>
      <sz val="8"/>
      <name val="Bookman Old Style"/>
      <family val="1"/>
    </font>
    <font>
      <b/>
      <sz val="9"/>
      <name val="Bookman Old Style"/>
      <family val="1"/>
    </font>
    <font>
      <sz val="10"/>
      <color rgb="FFFF0000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6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vertical="top"/>
    </xf>
    <xf numFmtId="0" fontId="9" fillId="0" borderId="0" xfId="0" applyFont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10" fillId="0" borderId="0" xfId="0" applyFon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3" xfId="0" applyFont="1" applyBorder="1"/>
    <xf numFmtId="0" fontId="1" fillId="0" borderId="1" xfId="0" applyFont="1" applyBorder="1"/>
    <xf numFmtId="0" fontId="10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0" xfId="0" applyFont="1" applyFill="1" applyAlignment="1">
      <alignment vertical="top"/>
    </xf>
    <xf numFmtId="14" fontId="1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0" xfId="0" applyFont="1" applyFill="1" applyAlignment="1">
      <alignment vertical="top"/>
    </xf>
    <xf numFmtId="0" fontId="2" fillId="10" borderId="1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left"/>
    </xf>
    <xf numFmtId="0" fontId="12" fillId="7" borderId="1" xfId="0" applyFont="1" applyFill="1" applyBorder="1"/>
    <xf numFmtId="0" fontId="12" fillId="7" borderId="5" xfId="0" applyFont="1" applyFill="1" applyBorder="1"/>
    <xf numFmtId="0" fontId="1" fillId="0" borderId="9" xfId="0" applyFont="1" applyBorder="1"/>
    <xf numFmtId="0" fontId="10" fillId="0" borderId="1" xfId="0" applyFont="1" applyBorder="1"/>
    <xf numFmtId="0" fontId="10" fillId="0" borderId="5" xfId="0" applyFont="1" applyBorder="1"/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/>
    <xf numFmtId="0" fontId="1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9" xfId="0" applyFont="1" applyBorder="1" applyAlignment="1"/>
    <xf numFmtId="0" fontId="10" fillId="0" borderId="14" xfId="0" applyFont="1" applyBorder="1" applyAlignment="1"/>
    <xf numFmtId="0" fontId="10" fillId="0" borderId="10" xfId="0" applyFont="1" applyBorder="1" applyAlignment="1"/>
    <xf numFmtId="0" fontId="10" fillId="0" borderId="1" xfId="0" applyFont="1" applyBorder="1" applyAlignment="1"/>
    <xf numFmtId="0" fontId="10" fillId="0" borderId="5" xfId="0" applyFont="1" applyBorder="1" applyAlignment="1"/>
    <xf numFmtId="0" fontId="1" fillId="0" borderId="14" xfId="0" applyFont="1" applyBorder="1" applyAlignment="1"/>
    <xf numFmtId="0" fontId="1" fillId="0" borderId="10" xfId="0" applyFont="1" applyBorder="1" applyAlignment="1"/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1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10" borderId="1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>
      <alignment vertical="top"/>
    </xf>
    <xf numFmtId="0" fontId="1" fillId="0" borderId="9" xfId="0" applyFont="1" applyBorder="1" applyAlignment="1">
      <alignment horizontal="left"/>
    </xf>
    <xf numFmtId="0" fontId="6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0" fillId="0" borderId="7" xfId="0" applyFont="1" applyBorder="1" applyAlignment="1">
      <alignment horizontal="left"/>
    </xf>
    <xf numFmtId="0" fontId="13" fillId="10" borderId="1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0" fillId="0" borderId="2" xfId="0" applyFont="1" applyBorder="1" applyAlignme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workbookViewId="0">
      <selection activeCell="A4" sqref="A4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45535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66</v>
      </c>
      <c r="K6" s="72">
        <v>50</v>
      </c>
      <c r="L6" s="72">
        <v>55</v>
      </c>
      <c r="M6" s="72">
        <v>65</v>
      </c>
      <c r="N6" s="72">
        <v>58</v>
      </c>
      <c r="O6" s="72">
        <v>73</v>
      </c>
      <c r="P6" s="73">
        <v>67</v>
      </c>
      <c r="Q6" s="73">
        <f>SUM(J6:O6)</f>
        <v>367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54</v>
      </c>
      <c r="K7" s="30">
        <v>68</v>
      </c>
      <c r="L7" s="30">
        <v>48</v>
      </c>
      <c r="M7" s="30">
        <v>57</v>
      </c>
      <c r="N7" s="30">
        <v>64</v>
      </c>
      <c r="O7" s="30">
        <v>57</v>
      </c>
      <c r="P7" s="5">
        <v>65</v>
      </c>
      <c r="Q7" s="43">
        <f>SUM(J7:O7)</f>
        <v>348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62</v>
      </c>
      <c r="D8" s="74">
        <v>73</v>
      </c>
      <c r="E8" s="74">
        <v>58</v>
      </c>
      <c r="F8" s="74">
        <v>56</v>
      </c>
      <c r="G8" s="73">
        <v>50</v>
      </c>
      <c r="H8" s="74">
        <v>60</v>
      </c>
      <c r="I8" s="74">
        <v>53</v>
      </c>
      <c r="J8" s="75"/>
      <c r="K8" s="48"/>
      <c r="L8" s="46"/>
      <c r="M8" s="46"/>
      <c r="N8" s="46"/>
      <c r="O8" s="49"/>
      <c r="P8" s="76">
        <v>102</v>
      </c>
      <c r="Q8" s="77">
        <f>SUM(C8:I8)</f>
        <v>412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72</v>
      </c>
      <c r="F9" s="64">
        <v>59</v>
      </c>
      <c r="G9" s="43">
        <v>56</v>
      </c>
      <c r="H9" s="64">
        <v>49</v>
      </c>
      <c r="I9" s="64">
        <v>61</v>
      </c>
      <c r="J9" s="30"/>
      <c r="K9" s="30"/>
      <c r="L9" s="30"/>
      <c r="M9" s="30"/>
      <c r="N9" s="30"/>
      <c r="O9" s="30"/>
      <c r="P9" s="30">
        <v>88</v>
      </c>
      <c r="Q9" s="43">
        <f>SUM(C9:I9)</f>
        <v>408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408</v>
      </c>
      <c r="M11" s="137" t="s">
        <v>15</v>
      </c>
      <c r="N11" s="138"/>
      <c r="O11" s="55">
        <f>+Q7</f>
        <v>348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24</v>
      </c>
      <c r="O17" s="114" t="s">
        <v>29</v>
      </c>
      <c r="P17" s="116"/>
      <c r="Q17" s="43">
        <f>+L11+O11</f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/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30</v>
      </c>
      <c r="O19" s="114" t="s">
        <v>37</v>
      </c>
      <c r="P19" s="116"/>
      <c r="Q19" s="43"/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v>79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31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31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0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2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3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v>15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+Q17+H32+M24+M33</f>
        <v>827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M11:N11"/>
    <mergeCell ref="J15:M15"/>
    <mergeCell ref="J16:L16"/>
    <mergeCell ref="J17:L17"/>
    <mergeCell ref="O24:P24"/>
    <mergeCell ref="E19:G19"/>
    <mergeCell ref="E20:G20"/>
    <mergeCell ref="E22:G22"/>
    <mergeCell ref="A34:G34"/>
    <mergeCell ref="J19:L19"/>
    <mergeCell ref="O26:P26"/>
    <mergeCell ref="O25:P25"/>
    <mergeCell ref="O22:P22"/>
    <mergeCell ref="O23:P23"/>
    <mergeCell ref="J29:L29"/>
    <mergeCell ref="C19:D19"/>
    <mergeCell ref="C22:D22"/>
    <mergeCell ref="C24:D24"/>
    <mergeCell ref="E24:F24"/>
    <mergeCell ref="C26:D26"/>
    <mergeCell ref="J18:L18"/>
    <mergeCell ref="E15:H15"/>
    <mergeCell ref="J26:M26"/>
    <mergeCell ref="J27:L27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L12:M12"/>
    <mergeCell ref="N12:O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2:C12"/>
    <mergeCell ref="D12:E12"/>
    <mergeCell ref="F12:G12"/>
    <mergeCell ref="H12:I12"/>
    <mergeCell ref="J12:K12"/>
    <mergeCell ref="C16:D16"/>
    <mergeCell ref="R16:S16"/>
    <mergeCell ref="C17:D17"/>
    <mergeCell ref="R17:S17"/>
    <mergeCell ref="C18:D18"/>
    <mergeCell ref="R18:S18"/>
    <mergeCell ref="L14:M14"/>
    <mergeCell ref="N14:O14"/>
    <mergeCell ref="P14:Q14"/>
    <mergeCell ref="R14:S14"/>
    <mergeCell ref="R15:S15"/>
    <mergeCell ref="B14:C14"/>
    <mergeCell ref="D14:E14"/>
    <mergeCell ref="F14:G14"/>
    <mergeCell ref="H14:I14"/>
    <mergeCell ref="J14:K14"/>
    <mergeCell ref="O15:Q15"/>
    <mergeCell ref="O16:P16"/>
    <mergeCell ref="O17:P17"/>
    <mergeCell ref="O18:P18"/>
    <mergeCell ref="E17:G17"/>
    <mergeCell ref="E18:G18"/>
    <mergeCell ref="E16:G16"/>
    <mergeCell ref="R22:S22"/>
    <mergeCell ref="C23:D23"/>
    <mergeCell ref="E23:F23"/>
    <mergeCell ref="J23:K23"/>
    <mergeCell ref="R23:S23"/>
    <mergeCell ref="R19:S19"/>
    <mergeCell ref="C20:D20"/>
    <mergeCell ref="J20:K20"/>
    <mergeCell ref="R20:S20"/>
    <mergeCell ref="C21:D21"/>
    <mergeCell ref="I21:J21"/>
    <mergeCell ref="K21:L21"/>
    <mergeCell ref="R21:S21"/>
    <mergeCell ref="O21:P21"/>
    <mergeCell ref="O19:P19"/>
    <mergeCell ref="O20:P20"/>
    <mergeCell ref="J22:M22"/>
    <mergeCell ref="E21:G21"/>
    <mergeCell ref="R26:S26"/>
    <mergeCell ref="C27:D27"/>
    <mergeCell ref="E27:F27"/>
    <mergeCell ref="N27:O27"/>
    <mergeCell ref="P27:Q27"/>
    <mergeCell ref="R27:S27"/>
    <mergeCell ref="R24:S24"/>
    <mergeCell ref="C25:D25"/>
    <mergeCell ref="E25:F25"/>
    <mergeCell ref="I25:J25"/>
    <mergeCell ref="K25:L25"/>
    <mergeCell ref="R25:S25"/>
    <mergeCell ref="J24:L24"/>
    <mergeCell ref="E26:F26"/>
    <mergeCell ref="C29:D29"/>
    <mergeCell ref="E29:F29"/>
    <mergeCell ref="N29:O29"/>
    <mergeCell ref="P29:Q29"/>
    <mergeCell ref="R29:S29"/>
    <mergeCell ref="C28:D28"/>
    <mergeCell ref="E28:G28"/>
    <mergeCell ref="N28:O28"/>
    <mergeCell ref="P28:Q28"/>
    <mergeCell ref="R28:S28"/>
    <mergeCell ref="J28:L28"/>
    <mergeCell ref="R30:S30"/>
    <mergeCell ref="C31:D31"/>
    <mergeCell ref="E31:F31"/>
    <mergeCell ref="J31:K31"/>
    <mergeCell ref="N31:O31"/>
    <mergeCell ref="P31:Q31"/>
    <mergeCell ref="R31:S31"/>
    <mergeCell ref="C30:D30"/>
    <mergeCell ref="E30:F30"/>
    <mergeCell ref="J30:L30"/>
    <mergeCell ref="N30:O30"/>
    <mergeCell ref="P30:Q30"/>
    <mergeCell ref="P32:Q32"/>
    <mergeCell ref="R32:S32"/>
    <mergeCell ref="C33:D33"/>
    <mergeCell ref="E33:F33"/>
    <mergeCell ref="N33:O33"/>
    <mergeCell ref="P33:Q33"/>
    <mergeCell ref="R33:S33"/>
    <mergeCell ref="C32:D32"/>
    <mergeCell ref="E32:F32"/>
    <mergeCell ref="I32:J32"/>
    <mergeCell ref="K32:L32"/>
    <mergeCell ref="N32:O32"/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</mergeCells>
  <phoneticPr fontId="0" type="noConversion"/>
  <pageMargins left="0.49" right="0.34" top="0" bottom="0" header="0.4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3" s="8" customFormat="1" ht="18.95" customHeight="1" x14ac:dyDescent="0.25">
      <c r="A3" s="136">
        <v>44712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23" ht="8.65" customHeight="1" x14ac:dyDescent="0.3">
      <c r="A4" s="3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74</v>
      </c>
      <c r="Q5" s="43" t="s">
        <v>6</v>
      </c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47">
        <v>58</v>
      </c>
      <c r="K6" s="47">
        <v>69</v>
      </c>
      <c r="L6" s="47">
        <v>57</v>
      </c>
      <c r="M6" s="47">
        <v>77</v>
      </c>
      <c r="N6" s="47">
        <v>60</v>
      </c>
      <c r="O6" s="47">
        <v>73</v>
      </c>
      <c r="P6" s="34">
        <v>72</v>
      </c>
      <c r="Q6" s="34">
        <f>SUM(J6:O6)</f>
        <v>394</v>
      </c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57</v>
      </c>
      <c r="K7" s="30">
        <v>69</v>
      </c>
      <c r="L7" s="30">
        <v>57</v>
      </c>
      <c r="M7" s="30">
        <v>77</v>
      </c>
      <c r="N7" s="30">
        <v>60</v>
      </c>
      <c r="O7" s="30">
        <v>73</v>
      </c>
      <c r="P7" s="5">
        <v>72</v>
      </c>
      <c r="Q7" s="43">
        <f>SUM(J7:O7)</f>
        <v>393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63">
        <v>0</v>
      </c>
      <c r="C8" s="63">
        <v>62</v>
      </c>
      <c r="D8" s="63">
        <v>60</v>
      </c>
      <c r="E8" s="63">
        <v>57</v>
      </c>
      <c r="F8" s="63">
        <v>67</v>
      </c>
      <c r="G8" s="34">
        <v>57</v>
      </c>
      <c r="H8" s="63">
        <v>63</v>
      </c>
      <c r="I8" s="63">
        <v>48</v>
      </c>
      <c r="J8" s="31"/>
      <c r="K8" s="48"/>
      <c r="L8" s="46"/>
      <c r="M8" s="46"/>
      <c r="N8" s="46"/>
      <c r="O8" s="49"/>
      <c r="P8" s="44">
        <v>83</v>
      </c>
      <c r="Q8" s="50">
        <f>SUM(B8:I8)</f>
        <v>414</v>
      </c>
    </row>
    <row r="9" spans="1:23" ht="14.25" customHeight="1" x14ac:dyDescent="0.3">
      <c r="A9" s="20" t="s">
        <v>11</v>
      </c>
      <c r="B9" s="64"/>
      <c r="C9" s="64">
        <v>62</v>
      </c>
      <c r="D9" s="64">
        <v>60</v>
      </c>
      <c r="E9" s="64">
        <v>57</v>
      </c>
      <c r="F9" s="64">
        <v>68</v>
      </c>
      <c r="G9" s="43">
        <v>57</v>
      </c>
      <c r="H9" s="64">
        <v>63</v>
      </c>
      <c r="I9" s="64">
        <v>49</v>
      </c>
      <c r="J9" s="30"/>
      <c r="K9" s="30"/>
      <c r="L9" s="30"/>
      <c r="M9" s="30"/>
      <c r="N9" s="30"/>
      <c r="O9" s="30"/>
      <c r="P9" s="30">
        <v>85</v>
      </c>
      <c r="Q9" s="43">
        <f>SUM(B9:I9)</f>
        <v>416</v>
      </c>
      <c r="T9" s="2" t="s">
        <v>9</v>
      </c>
    </row>
    <row r="10" spans="1:23" ht="14.1" customHeight="1" x14ac:dyDescent="0.3">
      <c r="A10" s="6" t="s">
        <v>12</v>
      </c>
      <c r="B10" s="25"/>
      <c r="C10" s="16" t="s">
        <v>70</v>
      </c>
      <c r="D10" s="16" t="s">
        <v>9</v>
      </c>
      <c r="E10" s="16" t="s">
        <v>70</v>
      </c>
      <c r="F10" s="16" t="s">
        <v>70</v>
      </c>
      <c r="G10" s="16"/>
      <c r="H10" s="51" t="s">
        <v>70</v>
      </c>
      <c r="I10" s="52"/>
      <c r="J10" s="16"/>
      <c r="K10" s="51" t="s">
        <v>70</v>
      </c>
      <c r="L10" s="52"/>
      <c r="N10" s="16"/>
      <c r="O10" s="48" t="s">
        <v>70</v>
      </c>
      <c r="P10" s="16" t="s">
        <v>70</v>
      </c>
      <c r="Q10" s="48"/>
    </row>
    <row r="11" spans="1:23" ht="14.1" customHeight="1" x14ac:dyDescent="0.3">
      <c r="A11" s="7" t="s">
        <v>13</v>
      </c>
      <c r="B11" s="26"/>
      <c r="C11" s="53" t="s">
        <v>70</v>
      </c>
      <c r="D11" s="53" t="s">
        <v>70</v>
      </c>
      <c r="E11" s="53"/>
      <c r="F11" s="53"/>
      <c r="G11" s="26"/>
      <c r="H11" s="26"/>
      <c r="I11" s="54"/>
      <c r="J11" s="26"/>
      <c r="K11" s="69" t="s">
        <v>14</v>
      </c>
      <c r="L11" s="55">
        <f>SUM(Q9)</f>
        <v>416</v>
      </c>
      <c r="M11" s="137" t="s">
        <v>15</v>
      </c>
      <c r="N11" s="138"/>
      <c r="O11" s="55">
        <f>SUM(Q7)</f>
        <v>393</v>
      </c>
      <c r="P11" s="53" t="s">
        <v>70</v>
      </c>
      <c r="Q11" s="55"/>
      <c r="S11" s="2" t="s">
        <v>9</v>
      </c>
    </row>
    <row r="12" spans="1:23" ht="17.25" customHeight="1" x14ac:dyDescent="0.3">
      <c r="A12" s="4" t="s">
        <v>16</v>
      </c>
      <c r="B12" s="4"/>
      <c r="G12" s="4"/>
      <c r="P12" s="4" t="s">
        <v>70</v>
      </c>
      <c r="Q12" s="4" t="s">
        <v>70</v>
      </c>
    </row>
    <row r="13" spans="1:23" ht="18.95" customHeight="1" x14ac:dyDescent="0.3">
      <c r="A13" s="27" t="s">
        <v>17</v>
      </c>
      <c r="B13" s="10"/>
    </row>
    <row r="14" spans="1:23" ht="18.95" customHeight="1" x14ac:dyDescent="0.3">
      <c r="A14" s="10"/>
      <c r="B14" s="10"/>
    </row>
    <row r="15" spans="1:23" ht="15.95" customHeight="1" x14ac:dyDescent="0.3">
      <c r="A15" s="23" t="s">
        <v>18</v>
      </c>
      <c r="B15" s="65"/>
      <c r="C15" s="16"/>
      <c r="D15" s="4"/>
      <c r="E15" s="146" t="s">
        <v>19</v>
      </c>
      <c r="F15" s="147"/>
      <c r="G15" s="147"/>
      <c r="H15" s="148"/>
      <c r="J15" s="146" t="s">
        <v>20</v>
      </c>
      <c r="K15" s="147"/>
      <c r="L15" s="147"/>
      <c r="M15" s="148"/>
      <c r="O15" s="146" t="s">
        <v>21</v>
      </c>
      <c r="P15" s="147"/>
      <c r="Q15" s="148"/>
      <c r="W15" s="2" t="s">
        <v>9</v>
      </c>
    </row>
    <row r="16" spans="1:23" ht="15.95" customHeight="1" x14ac:dyDescent="0.3">
      <c r="A16" s="29" t="s">
        <v>22</v>
      </c>
      <c r="B16" s="43">
        <v>2</v>
      </c>
      <c r="E16" s="123" t="s">
        <v>23</v>
      </c>
      <c r="F16" s="124"/>
      <c r="G16" s="127"/>
      <c r="H16" s="43">
        <v>11</v>
      </c>
      <c r="J16" s="114" t="s">
        <v>24</v>
      </c>
      <c r="K16" s="115"/>
      <c r="L16" s="116"/>
      <c r="M16" s="43">
        <v>0</v>
      </c>
      <c r="O16" s="149" t="s">
        <v>71</v>
      </c>
      <c r="P16" s="150"/>
      <c r="Q16" s="43" t="s">
        <v>9</v>
      </c>
    </row>
    <row r="17" spans="1:17" ht="15.95" customHeight="1" x14ac:dyDescent="0.3">
      <c r="A17" s="29" t="s">
        <v>26</v>
      </c>
      <c r="B17" s="43" t="s">
        <v>9</v>
      </c>
      <c r="E17" s="123" t="s">
        <v>27</v>
      </c>
      <c r="F17" s="124"/>
      <c r="G17" s="127"/>
      <c r="H17" s="30">
        <v>12</v>
      </c>
      <c r="J17" s="114" t="s">
        <v>28</v>
      </c>
      <c r="K17" s="115"/>
      <c r="L17" s="116"/>
      <c r="M17" s="43">
        <v>16</v>
      </c>
      <c r="O17" s="114" t="s">
        <v>29</v>
      </c>
      <c r="P17" s="116"/>
      <c r="Q17" s="43"/>
    </row>
    <row r="18" spans="1:17" ht="15.95" customHeight="1" x14ac:dyDescent="0.3">
      <c r="A18" s="2" t="s">
        <v>30</v>
      </c>
      <c r="B18" s="43">
        <v>1</v>
      </c>
      <c r="E18" s="123" t="s">
        <v>31</v>
      </c>
      <c r="F18" s="124"/>
      <c r="G18" s="127"/>
      <c r="H18" s="30">
        <v>2</v>
      </c>
      <c r="J18" s="114" t="s">
        <v>32</v>
      </c>
      <c r="K18" s="115"/>
      <c r="L18" s="116"/>
      <c r="M18" s="43">
        <v>18</v>
      </c>
      <c r="O18" s="114" t="s">
        <v>33</v>
      </c>
      <c r="P18" s="116"/>
      <c r="Q18" s="43">
        <v>824</v>
      </c>
    </row>
    <row r="19" spans="1:17" ht="15.95" customHeight="1" x14ac:dyDescent="0.3">
      <c r="A19" s="29" t="s">
        <v>34</v>
      </c>
      <c r="B19" s="43" t="s">
        <v>9</v>
      </c>
      <c r="E19" s="123" t="s">
        <v>35</v>
      </c>
      <c r="F19" s="124"/>
      <c r="G19" s="127"/>
      <c r="H19" s="30">
        <v>0</v>
      </c>
      <c r="J19" s="114" t="s">
        <v>36</v>
      </c>
      <c r="K19" s="115"/>
      <c r="L19" s="116"/>
      <c r="M19" s="43">
        <v>24</v>
      </c>
      <c r="O19" s="114" t="s">
        <v>37</v>
      </c>
      <c r="P19" s="116"/>
      <c r="Q19" s="43">
        <v>819</v>
      </c>
    </row>
    <row r="20" spans="1:17" ht="15.95" customHeight="1" x14ac:dyDescent="0.3">
      <c r="A20" s="29" t="s">
        <v>75</v>
      </c>
      <c r="B20" s="43" t="s">
        <v>9</v>
      </c>
      <c r="E20" s="123" t="s">
        <v>39</v>
      </c>
      <c r="F20" s="124"/>
      <c r="G20" s="127"/>
      <c r="H20" s="30">
        <v>0</v>
      </c>
      <c r="J20" s="18"/>
      <c r="K20" s="56"/>
      <c r="L20" s="57" t="s">
        <v>40</v>
      </c>
      <c r="M20" s="36">
        <f>SUM(M16:M19)</f>
        <v>58</v>
      </c>
      <c r="O20" s="149" t="s">
        <v>41</v>
      </c>
      <c r="P20" s="150"/>
      <c r="Q20" s="43">
        <v>816</v>
      </c>
    </row>
    <row r="21" spans="1:17" ht="15.95" customHeight="1" x14ac:dyDescent="0.3">
      <c r="A21" s="29" t="s">
        <v>42</v>
      </c>
      <c r="B21" s="43">
        <v>3</v>
      </c>
      <c r="E21" s="123" t="s">
        <v>43</v>
      </c>
      <c r="F21" s="124"/>
      <c r="G21" s="127"/>
      <c r="H21" s="19">
        <v>0</v>
      </c>
      <c r="J21" s="9"/>
      <c r="M21" s="21"/>
      <c r="O21" s="114" t="s">
        <v>44</v>
      </c>
      <c r="P21" s="116"/>
      <c r="Q21" s="43">
        <v>810</v>
      </c>
    </row>
    <row r="22" spans="1:17" ht="15.95" customHeight="1" x14ac:dyDescent="0.3">
      <c r="A22" s="35" t="s">
        <v>45</v>
      </c>
      <c r="B22" s="43"/>
      <c r="E22" s="109" t="s">
        <v>9</v>
      </c>
      <c r="F22" s="110"/>
      <c r="G22" s="139"/>
      <c r="H22" s="19" t="s">
        <v>9</v>
      </c>
      <c r="J22" s="146" t="s">
        <v>47</v>
      </c>
      <c r="K22" s="147"/>
      <c r="L22" s="147"/>
      <c r="M22" s="148"/>
      <c r="O22" s="114" t="s">
        <v>48</v>
      </c>
      <c r="P22" s="116"/>
      <c r="Q22" s="43">
        <v>810</v>
      </c>
    </row>
    <row r="23" spans="1:17" ht="15.95" customHeight="1" x14ac:dyDescent="0.3">
      <c r="A23" s="35" t="s">
        <v>49</v>
      </c>
      <c r="B23" s="43" t="s">
        <v>9</v>
      </c>
      <c r="E23" s="66"/>
      <c r="F23" s="45"/>
      <c r="G23" s="45"/>
      <c r="H23" s="19"/>
      <c r="J23" s="68" t="s">
        <v>50</v>
      </c>
      <c r="K23" s="67"/>
      <c r="L23" s="56"/>
      <c r="M23" s="43">
        <v>37</v>
      </c>
      <c r="O23" s="114" t="s">
        <v>51</v>
      </c>
      <c r="P23" s="116"/>
      <c r="Q23" s="43">
        <v>810</v>
      </c>
    </row>
    <row r="24" spans="1:17" ht="15.95" customHeight="1" x14ac:dyDescent="0.3">
      <c r="A24" s="35" t="s">
        <v>76</v>
      </c>
      <c r="B24" s="43" t="s">
        <v>9</v>
      </c>
      <c r="E24" s="12"/>
      <c r="F24" s="45"/>
      <c r="G24" s="45"/>
      <c r="H24" s="19"/>
      <c r="J24" s="120" t="s">
        <v>40</v>
      </c>
      <c r="K24" s="121"/>
      <c r="L24" s="122"/>
      <c r="M24" s="36">
        <f>+M23</f>
        <v>37</v>
      </c>
      <c r="O24" s="114" t="s">
        <v>53</v>
      </c>
      <c r="P24" s="116"/>
      <c r="Q24" s="43">
        <v>811</v>
      </c>
    </row>
    <row r="25" spans="1:17" ht="15.95" customHeight="1" x14ac:dyDescent="0.3">
      <c r="A25" s="35" t="s">
        <v>54</v>
      </c>
      <c r="B25" s="43">
        <v>2</v>
      </c>
      <c r="E25" s="12"/>
      <c r="F25" s="45"/>
      <c r="G25" s="45"/>
      <c r="H25" s="19"/>
      <c r="O25" s="114" t="s">
        <v>55</v>
      </c>
      <c r="P25" s="116"/>
      <c r="Q25" s="43">
        <v>808</v>
      </c>
    </row>
    <row r="26" spans="1:17" ht="15.95" customHeight="1" x14ac:dyDescent="0.3">
      <c r="A26" s="35" t="s">
        <v>56</v>
      </c>
      <c r="B26" s="43">
        <v>1</v>
      </c>
      <c r="E26" s="12"/>
      <c r="F26" s="45"/>
      <c r="G26" s="45"/>
      <c r="H26" s="19"/>
      <c r="J26" s="151" t="s">
        <v>72</v>
      </c>
      <c r="K26" s="152"/>
      <c r="L26" s="152"/>
      <c r="M26" s="153"/>
      <c r="O26" s="154" t="s">
        <v>58</v>
      </c>
      <c r="P26" s="154"/>
      <c r="Q26" s="43">
        <f>+L11+O11</f>
        <v>809</v>
      </c>
    </row>
    <row r="27" spans="1:17" ht="15.95" customHeight="1" x14ac:dyDescent="0.3">
      <c r="A27" s="35" t="s">
        <v>59</v>
      </c>
      <c r="B27" s="43"/>
      <c r="E27" s="12"/>
      <c r="F27" s="45"/>
      <c r="G27" s="45"/>
      <c r="H27" s="19"/>
      <c r="J27" s="114" t="s">
        <v>9</v>
      </c>
      <c r="K27" s="115"/>
      <c r="L27" s="116"/>
      <c r="M27" s="43">
        <v>2</v>
      </c>
    </row>
    <row r="28" spans="1:17" ht="15.95" customHeight="1" x14ac:dyDescent="0.3">
      <c r="A28" s="35" t="s">
        <v>61</v>
      </c>
      <c r="B28" s="43" t="s">
        <v>9</v>
      </c>
      <c r="E28" s="66"/>
      <c r="F28" s="45"/>
      <c r="G28" s="45"/>
      <c r="H28" s="19"/>
      <c r="J28" s="114" t="s">
        <v>9</v>
      </c>
      <c r="K28" s="115"/>
      <c r="L28" s="116"/>
      <c r="M28" s="43" t="s">
        <v>9</v>
      </c>
      <c r="O28" s="15"/>
      <c r="P28" s="4"/>
      <c r="Q28" s="16"/>
    </row>
    <row r="29" spans="1:17" ht="15.75" customHeight="1" x14ac:dyDescent="0.3">
      <c r="A29" s="35" t="s">
        <v>77</v>
      </c>
      <c r="B29" s="43"/>
      <c r="E29" s="12"/>
      <c r="F29" s="45"/>
      <c r="G29" s="45"/>
      <c r="H29" s="19"/>
      <c r="J29" s="114" t="s">
        <v>9</v>
      </c>
      <c r="K29" s="115"/>
      <c r="L29" s="116"/>
      <c r="M29" s="43" t="s">
        <v>9</v>
      </c>
      <c r="O29" s="15"/>
      <c r="P29" s="4"/>
      <c r="Q29" s="16"/>
    </row>
    <row r="30" spans="1:17" ht="15.95" customHeight="1" x14ac:dyDescent="0.3">
      <c r="A30" s="17" t="s">
        <v>64</v>
      </c>
      <c r="B30" s="43" t="s">
        <v>9</v>
      </c>
      <c r="E30" s="12"/>
      <c r="F30" s="3"/>
      <c r="G30" s="3"/>
      <c r="H30" s="19"/>
      <c r="J30" s="18"/>
      <c r="K30" s="56"/>
      <c r="L30" s="57" t="s">
        <v>40</v>
      </c>
      <c r="M30" s="36">
        <f>+M27</f>
        <v>2</v>
      </c>
      <c r="O30" s="15"/>
      <c r="P30" s="4"/>
      <c r="Q30" s="16"/>
    </row>
    <row r="31" spans="1:17" ht="15.95" customHeight="1" x14ac:dyDescent="0.3">
      <c r="A31" s="35" t="s">
        <v>66</v>
      </c>
      <c r="B31" s="43">
        <v>3</v>
      </c>
      <c r="E31" s="12"/>
      <c r="F31" s="3"/>
      <c r="G31" s="3"/>
      <c r="H31" s="19"/>
      <c r="J31" s="14"/>
      <c r="K31" s="14"/>
      <c r="L31" s="14"/>
      <c r="M31" s="21"/>
      <c r="O31" s="15"/>
      <c r="P31" s="4"/>
      <c r="Q31" s="16"/>
    </row>
    <row r="32" spans="1:17" s="14" customFormat="1" ht="21" customHeight="1" x14ac:dyDescent="0.25">
      <c r="A32" s="58" t="s">
        <v>40</v>
      </c>
      <c r="B32" s="59">
        <f>SUM(B16:B31)</f>
        <v>12</v>
      </c>
      <c r="E32" s="13"/>
      <c r="F32" s="33"/>
      <c r="G32" s="60" t="s">
        <v>40</v>
      </c>
      <c r="H32" s="61">
        <f>SUM(H16:H31)</f>
        <v>25</v>
      </c>
      <c r="J32" s="40" t="s">
        <v>67</v>
      </c>
      <c r="K32" s="41"/>
      <c r="L32" s="41"/>
      <c r="M32" s="36">
        <v>5</v>
      </c>
    </row>
    <row r="33" spans="1:17" ht="19.5" customHeight="1" x14ac:dyDescent="0.3">
      <c r="A33" s="62"/>
      <c r="B33" s="32"/>
      <c r="C33" s="14"/>
      <c r="D33" s="14"/>
      <c r="E33" s="14"/>
      <c r="F33" s="39"/>
      <c r="G33" s="32"/>
      <c r="H33" s="32"/>
      <c r="I33" s="14"/>
      <c r="N33" s="14"/>
      <c r="O33" s="14"/>
      <c r="P33" s="14"/>
      <c r="Q33" s="14"/>
    </row>
    <row r="34" spans="1:17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38" t="s">
        <v>68</v>
      </c>
      <c r="N34" s="42"/>
      <c r="O34" s="42"/>
      <c r="P34" s="42"/>
      <c r="Q34" s="32">
        <f>+Q26+H32+M24+M32</f>
        <v>876</v>
      </c>
    </row>
    <row r="35" spans="1:17" x14ac:dyDescent="0.3">
      <c r="A35" s="22" t="s">
        <v>9</v>
      </c>
      <c r="B35" s="22"/>
      <c r="C35" s="22"/>
      <c r="D35" s="22"/>
      <c r="E35" s="22"/>
      <c r="F35" s="22"/>
      <c r="G35" s="22"/>
      <c r="I35" s="25"/>
      <c r="N35" s="25"/>
      <c r="O35" s="25"/>
      <c r="P35" s="37" t="s">
        <v>9</v>
      </c>
      <c r="Q35" s="28"/>
    </row>
  </sheetData>
  <mergeCells count="36">
    <mergeCell ref="A1:Q1"/>
    <mergeCell ref="A2:Q2"/>
    <mergeCell ref="A3:Q3"/>
    <mergeCell ref="M11:N11"/>
    <mergeCell ref="E15:H15"/>
    <mergeCell ref="J15:M15"/>
    <mergeCell ref="O15:Q15"/>
    <mergeCell ref="E16:G16"/>
    <mergeCell ref="J16:L16"/>
    <mergeCell ref="O16:P16"/>
    <mergeCell ref="E17:G17"/>
    <mergeCell ref="J17:L17"/>
    <mergeCell ref="O17:P17"/>
    <mergeCell ref="E18:G18"/>
    <mergeCell ref="J18:L18"/>
    <mergeCell ref="O18:P18"/>
    <mergeCell ref="E19:G19"/>
    <mergeCell ref="J19:L19"/>
    <mergeCell ref="O19:P19"/>
    <mergeCell ref="E20:G20"/>
    <mergeCell ref="O20:P20"/>
    <mergeCell ref="E21:G21"/>
    <mergeCell ref="O21:P21"/>
    <mergeCell ref="E22:G22"/>
    <mergeCell ref="J22:M22"/>
    <mergeCell ref="O22:P22"/>
    <mergeCell ref="J28:L28"/>
    <mergeCell ref="J29:L29"/>
    <mergeCell ref="A34:G34"/>
    <mergeCell ref="O26:P26"/>
    <mergeCell ref="O23:P23"/>
    <mergeCell ref="J24:L24"/>
    <mergeCell ref="O24:P24"/>
    <mergeCell ref="O25:P25"/>
    <mergeCell ref="J26:M26"/>
    <mergeCell ref="J27:L27"/>
  </mergeCells>
  <pageMargins left="0.5" right="0.5" top="0.5" bottom="0.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45565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54</v>
      </c>
      <c r="K6" s="72">
        <v>68</v>
      </c>
      <c r="L6" s="72">
        <v>48</v>
      </c>
      <c r="M6" s="72">
        <v>57</v>
      </c>
      <c r="N6" s="72">
        <v>64</v>
      </c>
      <c r="O6" s="72">
        <v>57</v>
      </c>
      <c r="P6" s="73">
        <v>65</v>
      </c>
      <c r="Q6" s="73">
        <f>SUM(J6:O6)</f>
        <v>348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54</v>
      </c>
      <c r="K7" s="30">
        <v>68</v>
      </c>
      <c r="L7" s="30">
        <v>47</v>
      </c>
      <c r="M7" s="30">
        <v>56</v>
      </c>
      <c r="N7" s="30">
        <v>63</v>
      </c>
      <c r="O7" s="30">
        <v>56</v>
      </c>
      <c r="P7" s="5">
        <v>66</v>
      </c>
      <c r="Q7" s="43">
        <f>SUM(J7:O7)</f>
        <v>344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72</v>
      </c>
      <c r="F8" s="74">
        <v>59</v>
      </c>
      <c r="G8" s="73">
        <v>56</v>
      </c>
      <c r="H8" s="74">
        <v>49</v>
      </c>
      <c r="I8" s="74">
        <v>61</v>
      </c>
      <c r="J8" s="75"/>
      <c r="K8" s="48"/>
      <c r="L8" s="46"/>
      <c r="M8" s="46"/>
      <c r="N8" s="46"/>
      <c r="O8" s="49"/>
      <c r="P8" s="76">
        <v>88</v>
      </c>
      <c r="Q8" s="77">
        <f>SUM(C8:I8)</f>
        <v>408</v>
      </c>
      <c r="R8" s="107"/>
      <c r="S8" s="98"/>
    </row>
    <row r="9" spans="1:23" ht="14.25" customHeight="1" x14ac:dyDescent="0.3">
      <c r="A9" s="20" t="s">
        <v>11</v>
      </c>
      <c r="B9" s="64"/>
      <c r="C9" s="64">
        <v>46</v>
      </c>
      <c r="D9" s="64">
        <v>66</v>
      </c>
      <c r="E9" s="64">
        <v>70</v>
      </c>
      <c r="F9" s="64">
        <v>59</v>
      </c>
      <c r="G9" s="43">
        <v>56</v>
      </c>
      <c r="H9" s="64">
        <v>49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407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407</v>
      </c>
      <c r="M11" s="137" t="s">
        <v>15</v>
      </c>
      <c r="N11" s="138"/>
      <c r="O11" s="55">
        <f>+Q7</f>
        <v>344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23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f>+L11+O11</f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/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74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33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33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3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3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1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f>SUM(B16:B31)</f>
        <v>12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+Q18+H32+M24+M33</f>
        <v>824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  <mergeCell ref="A34:G34"/>
    <mergeCell ref="P32:Q32"/>
    <mergeCell ref="R32:S32"/>
    <mergeCell ref="C33:D33"/>
    <mergeCell ref="E33:F33"/>
    <mergeCell ref="N33:O33"/>
    <mergeCell ref="P33:Q33"/>
    <mergeCell ref="R33:S33"/>
    <mergeCell ref="C32:D32"/>
    <mergeCell ref="E32:F32"/>
    <mergeCell ref="I32:J32"/>
    <mergeCell ref="K32:L32"/>
    <mergeCell ref="N32:O32"/>
    <mergeCell ref="R30:S30"/>
    <mergeCell ref="C31:D31"/>
    <mergeCell ref="E31:F31"/>
    <mergeCell ref="J31:K31"/>
    <mergeCell ref="N31:O31"/>
    <mergeCell ref="P31:Q31"/>
    <mergeCell ref="R31:S31"/>
    <mergeCell ref="C30:D30"/>
    <mergeCell ref="E30:F30"/>
    <mergeCell ref="J30:L30"/>
    <mergeCell ref="N30:O30"/>
    <mergeCell ref="P30:Q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J28:L28"/>
    <mergeCell ref="C26:D26"/>
    <mergeCell ref="E26:F26"/>
    <mergeCell ref="R26:S26"/>
    <mergeCell ref="C27:D27"/>
    <mergeCell ref="E27:F27"/>
    <mergeCell ref="N27:O27"/>
    <mergeCell ref="P27:Q27"/>
    <mergeCell ref="R27:S27"/>
    <mergeCell ref="C24:D24"/>
    <mergeCell ref="E24:F24"/>
    <mergeCell ref="R24:S24"/>
    <mergeCell ref="C25:D25"/>
    <mergeCell ref="E25:F25"/>
    <mergeCell ref="I25:J25"/>
    <mergeCell ref="K25:L25"/>
    <mergeCell ref="R25:S25"/>
    <mergeCell ref="O26:P26"/>
    <mergeCell ref="O24:P24"/>
    <mergeCell ref="O25:P25"/>
    <mergeCell ref="J26:M26"/>
    <mergeCell ref="J27:L27"/>
    <mergeCell ref="J24:L24"/>
    <mergeCell ref="C22:D22"/>
    <mergeCell ref="R22:S22"/>
    <mergeCell ref="C23:D23"/>
    <mergeCell ref="E23:F23"/>
    <mergeCell ref="J23:K23"/>
    <mergeCell ref="R23:S23"/>
    <mergeCell ref="C20:D20"/>
    <mergeCell ref="J20:K20"/>
    <mergeCell ref="R20:S20"/>
    <mergeCell ref="C21:D21"/>
    <mergeCell ref="I21:J21"/>
    <mergeCell ref="K21:L21"/>
    <mergeCell ref="R21:S21"/>
    <mergeCell ref="O20:P20"/>
    <mergeCell ref="O21:P21"/>
    <mergeCell ref="O22:P22"/>
    <mergeCell ref="O23:P23"/>
    <mergeCell ref="J22:M22"/>
    <mergeCell ref="C17:D17"/>
    <mergeCell ref="R17:S17"/>
    <mergeCell ref="C18:D18"/>
    <mergeCell ref="R18:S18"/>
    <mergeCell ref="C19:D19"/>
    <mergeCell ref="R19:S19"/>
    <mergeCell ref="P14:Q14"/>
    <mergeCell ref="R14:S14"/>
    <mergeCell ref="R15:S15"/>
    <mergeCell ref="C16:D16"/>
    <mergeCell ref="R16:S16"/>
    <mergeCell ref="F14:G14"/>
    <mergeCell ref="H14:I14"/>
    <mergeCell ref="J14:K14"/>
    <mergeCell ref="L14:M14"/>
    <mergeCell ref="N14:O14"/>
    <mergeCell ref="E16:G16"/>
    <mergeCell ref="J19:L19"/>
    <mergeCell ref="O19:P19"/>
    <mergeCell ref="O16:P16"/>
    <mergeCell ref="J17:L17"/>
    <mergeCell ref="O17:P17"/>
    <mergeCell ref="J18:L18"/>
    <mergeCell ref="O18:P18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M11:N11"/>
    <mergeCell ref="E15:H15"/>
    <mergeCell ref="J15:M15"/>
    <mergeCell ref="O15:Q15"/>
    <mergeCell ref="B12:C12"/>
    <mergeCell ref="D12:E12"/>
    <mergeCell ref="F12:G12"/>
    <mergeCell ref="H12:I12"/>
    <mergeCell ref="J12:K12"/>
    <mergeCell ref="L12:M12"/>
    <mergeCell ref="N12:O12"/>
    <mergeCell ref="B14:C14"/>
    <mergeCell ref="D14:E14"/>
    <mergeCell ref="E17:G17"/>
    <mergeCell ref="E18:G18"/>
    <mergeCell ref="E19:G19"/>
    <mergeCell ref="E20:G20"/>
    <mergeCell ref="J29:L29"/>
    <mergeCell ref="E22:G22"/>
    <mergeCell ref="E21:G21"/>
    <mergeCell ref="E28:G28"/>
    <mergeCell ref="J16:L16"/>
  </mergeCells>
  <pageMargins left="0.5" right="0.5" top="0.3" bottom="0.3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45596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54</v>
      </c>
      <c r="K6" s="72">
        <v>68</v>
      </c>
      <c r="L6" s="72">
        <v>47</v>
      </c>
      <c r="M6" s="72">
        <v>56</v>
      </c>
      <c r="N6" s="72">
        <v>63</v>
      </c>
      <c r="O6" s="72">
        <v>56</v>
      </c>
      <c r="P6" s="73">
        <v>66</v>
      </c>
      <c r="Q6" s="73">
        <f>SUM(J6:O6)</f>
        <v>344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55</v>
      </c>
      <c r="K7" s="30">
        <v>68</v>
      </c>
      <c r="L7" s="30">
        <v>47</v>
      </c>
      <c r="M7" s="30">
        <v>56</v>
      </c>
      <c r="N7" s="30">
        <v>63</v>
      </c>
      <c r="O7" s="30">
        <v>56</v>
      </c>
      <c r="P7" s="5">
        <v>66</v>
      </c>
      <c r="Q7" s="43">
        <f>SUM(J7:O7)</f>
        <v>345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46</v>
      </c>
      <c r="D8" s="74">
        <v>66</v>
      </c>
      <c r="E8" s="74">
        <v>70</v>
      </c>
      <c r="F8" s="74">
        <v>59</v>
      </c>
      <c r="G8" s="73">
        <v>56</v>
      </c>
      <c r="H8" s="74">
        <v>49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407</v>
      </c>
      <c r="R8" s="107"/>
      <c r="S8" s="98"/>
    </row>
    <row r="9" spans="1:23" ht="14.25" customHeight="1" x14ac:dyDescent="0.3">
      <c r="A9" s="20" t="s">
        <v>11</v>
      </c>
      <c r="B9" s="64"/>
      <c r="C9" s="64">
        <v>46</v>
      </c>
      <c r="D9" s="64">
        <v>64</v>
      </c>
      <c r="E9" s="64">
        <v>68</v>
      </c>
      <c r="F9" s="64">
        <v>59</v>
      </c>
      <c r="G9" s="43">
        <v>56</v>
      </c>
      <c r="H9" s="64">
        <v>48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345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f>+L11+O11</f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34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34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1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f>SUM(B16:B31)</f>
        <v>10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+Q19+H32+M24+M33</f>
        <v>821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  <mergeCell ref="A34:G34"/>
    <mergeCell ref="C33:D33"/>
    <mergeCell ref="E33:F33"/>
    <mergeCell ref="N33:O33"/>
    <mergeCell ref="P33:Q33"/>
    <mergeCell ref="R33:S33"/>
    <mergeCell ref="R31:S31"/>
    <mergeCell ref="C32:D32"/>
    <mergeCell ref="E32:F32"/>
    <mergeCell ref="I32:J32"/>
    <mergeCell ref="K32:L32"/>
    <mergeCell ref="N32:O32"/>
    <mergeCell ref="P32:Q32"/>
    <mergeCell ref="R32:S32"/>
    <mergeCell ref="C31:D31"/>
    <mergeCell ref="E31:F31"/>
    <mergeCell ref="J31:K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J28:L28"/>
    <mergeCell ref="J29:L29"/>
    <mergeCell ref="J30:L30"/>
    <mergeCell ref="E28:G28"/>
    <mergeCell ref="R26:S26"/>
    <mergeCell ref="C27:D27"/>
    <mergeCell ref="E27:F27"/>
    <mergeCell ref="N27:O27"/>
    <mergeCell ref="P27:Q27"/>
    <mergeCell ref="R27:S27"/>
    <mergeCell ref="R23:S23"/>
    <mergeCell ref="C24:D24"/>
    <mergeCell ref="E24:F24"/>
    <mergeCell ref="R24:S24"/>
    <mergeCell ref="C25:D25"/>
    <mergeCell ref="E25:F25"/>
    <mergeCell ref="I25:J25"/>
    <mergeCell ref="K25:L25"/>
    <mergeCell ref="R25:S25"/>
    <mergeCell ref="O23:P23"/>
    <mergeCell ref="O24:P24"/>
    <mergeCell ref="O25:P25"/>
    <mergeCell ref="J24:L24"/>
    <mergeCell ref="J26:M26"/>
    <mergeCell ref="O26:P26"/>
    <mergeCell ref="J27:L27"/>
    <mergeCell ref="C23:D23"/>
    <mergeCell ref="E23:F23"/>
    <mergeCell ref="R21:S21"/>
    <mergeCell ref="C22:D22"/>
    <mergeCell ref="R22:S22"/>
    <mergeCell ref="C19:D19"/>
    <mergeCell ref="R19:S19"/>
    <mergeCell ref="C20:D20"/>
    <mergeCell ref="J20:K20"/>
    <mergeCell ref="R20:S20"/>
    <mergeCell ref="E22:G22"/>
    <mergeCell ref="O20:P20"/>
    <mergeCell ref="E21:G21"/>
    <mergeCell ref="O21:P21"/>
    <mergeCell ref="J19:L19"/>
    <mergeCell ref="O19:P19"/>
    <mergeCell ref="E19:G19"/>
    <mergeCell ref="E20:G20"/>
    <mergeCell ref="J22:M22"/>
    <mergeCell ref="O22:P22"/>
    <mergeCell ref="R16:S16"/>
    <mergeCell ref="C17:D17"/>
    <mergeCell ref="R17:S17"/>
    <mergeCell ref="C18:D18"/>
    <mergeCell ref="R18:S18"/>
    <mergeCell ref="L14:M14"/>
    <mergeCell ref="N14:O14"/>
    <mergeCell ref="P14:Q14"/>
    <mergeCell ref="R14:S14"/>
    <mergeCell ref="R15:S15"/>
    <mergeCell ref="B14:C14"/>
    <mergeCell ref="D14:E14"/>
    <mergeCell ref="F14:G14"/>
    <mergeCell ref="H14:I14"/>
    <mergeCell ref="J14:K14"/>
    <mergeCell ref="J17:L17"/>
    <mergeCell ref="O17:P17"/>
    <mergeCell ref="J18:L18"/>
    <mergeCell ref="O18:P18"/>
    <mergeCell ref="E17:G17"/>
    <mergeCell ref="E18:G18"/>
    <mergeCell ref="E15:H15"/>
    <mergeCell ref="J16:L16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J23:K23"/>
    <mergeCell ref="C26:D26"/>
    <mergeCell ref="O16:P16"/>
    <mergeCell ref="M11:N11"/>
    <mergeCell ref="J15:M15"/>
    <mergeCell ref="O15:Q15"/>
    <mergeCell ref="E16:G16"/>
    <mergeCell ref="B12:C12"/>
    <mergeCell ref="D12:E12"/>
    <mergeCell ref="F12:G12"/>
    <mergeCell ref="H12:I12"/>
    <mergeCell ref="J12:K12"/>
    <mergeCell ref="L12:M12"/>
    <mergeCell ref="N12:O12"/>
    <mergeCell ref="C16:D16"/>
    <mergeCell ref="C21:D21"/>
    <mergeCell ref="I21:J21"/>
    <mergeCell ref="K21:L21"/>
    <mergeCell ref="E26:F26"/>
  </mergeCells>
  <pageMargins left="0.49" right="0.34" top="0" bottom="0" header="0.4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45626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54</v>
      </c>
      <c r="K6" s="72">
        <v>68</v>
      </c>
      <c r="L6" s="72">
        <v>47</v>
      </c>
      <c r="M6" s="72">
        <v>56</v>
      </c>
      <c r="N6" s="72">
        <v>63</v>
      </c>
      <c r="O6" s="72">
        <v>56</v>
      </c>
      <c r="P6" s="73">
        <v>66</v>
      </c>
      <c r="Q6" s="73">
        <f>SUM(J6:O6)</f>
        <v>344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55</v>
      </c>
      <c r="K7" s="30">
        <v>68</v>
      </c>
      <c r="L7" s="30">
        <v>47</v>
      </c>
      <c r="M7" s="30">
        <v>56</v>
      </c>
      <c r="N7" s="30">
        <v>63</v>
      </c>
      <c r="O7" s="30">
        <v>56</v>
      </c>
      <c r="P7" s="5">
        <v>66</v>
      </c>
      <c r="Q7" s="43">
        <f>SUM(J7:O7)</f>
        <v>345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46</v>
      </c>
      <c r="D8" s="74">
        <v>66</v>
      </c>
      <c r="E8" s="74">
        <v>70</v>
      </c>
      <c r="F8" s="74">
        <v>59</v>
      </c>
      <c r="G8" s="73">
        <v>56</v>
      </c>
      <c r="H8" s="74">
        <v>49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407</v>
      </c>
      <c r="R8" s="107"/>
      <c r="S8" s="98"/>
    </row>
    <row r="9" spans="1:23" ht="14.25" customHeight="1" x14ac:dyDescent="0.3">
      <c r="A9" s="20" t="s">
        <v>11</v>
      </c>
      <c r="B9" s="64"/>
      <c r="C9" s="64">
        <v>46</v>
      </c>
      <c r="D9" s="64">
        <v>64</v>
      </c>
      <c r="E9" s="64">
        <v>68</v>
      </c>
      <c r="F9" s="64">
        <v>59</v>
      </c>
      <c r="G9" s="43">
        <v>56</v>
      </c>
      <c r="H9" s="64">
        <v>48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345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f>+L11+O11</f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34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34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1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f>SUM(B16:B31)</f>
        <v>10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+Q19+H32+M24+M33</f>
        <v>821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  <mergeCell ref="A34:G34"/>
    <mergeCell ref="C33:D33"/>
    <mergeCell ref="E33:F33"/>
    <mergeCell ref="N33:O33"/>
    <mergeCell ref="P33:Q33"/>
    <mergeCell ref="R33:S33"/>
    <mergeCell ref="R31:S31"/>
    <mergeCell ref="C32:D32"/>
    <mergeCell ref="E32:F32"/>
    <mergeCell ref="I32:J32"/>
    <mergeCell ref="K32:L32"/>
    <mergeCell ref="N32:O32"/>
    <mergeCell ref="P32:Q32"/>
    <mergeCell ref="R32:S32"/>
    <mergeCell ref="C31:D31"/>
    <mergeCell ref="E31:F31"/>
    <mergeCell ref="J31:K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E28:G28"/>
    <mergeCell ref="J30:L30"/>
    <mergeCell ref="J28:L28"/>
    <mergeCell ref="J29:L29"/>
    <mergeCell ref="C26:D26"/>
    <mergeCell ref="E26:F26"/>
    <mergeCell ref="R26:S26"/>
    <mergeCell ref="C27:D27"/>
    <mergeCell ref="E27:F27"/>
    <mergeCell ref="N27:O27"/>
    <mergeCell ref="P27:Q27"/>
    <mergeCell ref="R27:S27"/>
    <mergeCell ref="C25:D25"/>
    <mergeCell ref="E25:F25"/>
    <mergeCell ref="I25:J25"/>
    <mergeCell ref="K25:L25"/>
    <mergeCell ref="R25:S25"/>
    <mergeCell ref="O25:P25"/>
    <mergeCell ref="J26:M26"/>
    <mergeCell ref="J27:L27"/>
    <mergeCell ref="O26:P26"/>
    <mergeCell ref="C23:D23"/>
    <mergeCell ref="E23:F23"/>
    <mergeCell ref="J23:K23"/>
    <mergeCell ref="R23:S23"/>
    <mergeCell ref="C24:D24"/>
    <mergeCell ref="E24:F24"/>
    <mergeCell ref="R24:S24"/>
    <mergeCell ref="C21:D21"/>
    <mergeCell ref="I21:J21"/>
    <mergeCell ref="K21:L21"/>
    <mergeCell ref="R21:S21"/>
    <mergeCell ref="C22:D22"/>
    <mergeCell ref="R22:S22"/>
    <mergeCell ref="E22:G22"/>
    <mergeCell ref="E21:G21"/>
    <mergeCell ref="O21:P21"/>
    <mergeCell ref="J22:M22"/>
    <mergeCell ref="O22:P22"/>
    <mergeCell ref="O23:P23"/>
    <mergeCell ref="O24:P24"/>
    <mergeCell ref="J24:L24"/>
    <mergeCell ref="C20:D20"/>
    <mergeCell ref="J20:K20"/>
    <mergeCell ref="R20:S20"/>
    <mergeCell ref="C16:D16"/>
    <mergeCell ref="R16:S16"/>
    <mergeCell ref="C17:D17"/>
    <mergeCell ref="R17:S17"/>
    <mergeCell ref="C18:D18"/>
    <mergeCell ref="R18:S18"/>
    <mergeCell ref="E17:G17"/>
    <mergeCell ref="E18:G18"/>
    <mergeCell ref="J17:L17"/>
    <mergeCell ref="O17:P17"/>
    <mergeCell ref="J18:L18"/>
    <mergeCell ref="O18:P18"/>
    <mergeCell ref="J16:L16"/>
    <mergeCell ref="O16:P16"/>
    <mergeCell ref="J19:L19"/>
    <mergeCell ref="O19:P19"/>
    <mergeCell ref="E19:G19"/>
    <mergeCell ref="E20:G20"/>
    <mergeCell ref="O20:P20"/>
    <mergeCell ref="R14:S14"/>
    <mergeCell ref="R15:S15"/>
    <mergeCell ref="B14:C14"/>
    <mergeCell ref="D14:E14"/>
    <mergeCell ref="F14:G14"/>
    <mergeCell ref="H14:I14"/>
    <mergeCell ref="J14:K14"/>
    <mergeCell ref="E15:H15"/>
    <mergeCell ref="C19:D19"/>
    <mergeCell ref="R19:S19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M11:N11"/>
    <mergeCell ref="J15:M15"/>
    <mergeCell ref="O15:Q15"/>
    <mergeCell ref="E16:G16"/>
    <mergeCell ref="B12:C12"/>
    <mergeCell ref="D12:E12"/>
    <mergeCell ref="F12:G12"/>
    <mergeCell ref="H12:I12"/>
    <mergeCell ref="J12:K12"/>
    <mergeCell ref="L12:M12"/>
    <mergeCell ref="N12:O12"/>
    <mergeCell ref="L14:M14"/>
    <mergeCell ref="N14:O14"/>
    <mergeCell ref="P14:Q14"/>
  </mergeCells>
  <pageMargins left="0.49" right="0.34" top="0" bottom="0" header="0.4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6"/>
  <sheetViews>
    <sheetView workbookViewId="0">
      <selection activeCell="R3" sqref="R3:S3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45657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55</v>
      </c>
      <c r="K6" s="72">
        <v>68</v>
      </c>
      <c r="L6" s="72">
        <v>47</v>
      </c>
      <c r="M6" s="72">
        <v>56</v>
      </c>
      <c r="N6" s="72">
        <v>63</v>
      </c>
      <c r="O6" s="72">
        <v>56</v>
      </c>
      <c r="P6" s="73">
        <v>66</v>
      </c>
      <c r="Q6" s="73">
        <f>SUM(J6:O6)</f>
        <v>345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55</v>
      </c>
      <c r="K7" s="30">
        <v>68</v>
      </c>
      <c r="L7" s="30">
        <v>46</v>
      </c>
      <c r="M7" s="30">
        <v>56</v>
      </c>
      <c r="N7" s="30">
        <v>64</v>
      </c>
      <c r="O7" s="30">
        <v>57</v>
      </c>
      <c r="P7" s="5">
        <v>65</v>
      </c>
      <c r="Q7" s="43">
        <f>SUM(J7:O7)</f>
        <v>346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46</v>
      </c>
      <c r="D8" s="74">
        <v>64</v>
      </c>
      <c r="E8" s="74">
        <v>68</v>
      </c>
      <c r="F8" s="74">
        <v>59</v>
      </c>
      <c r="G8" s="73">
        <v>56</v>
      </c>
      <c r="H8" s="74">
        <v>48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402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68</v>
      </c>
      <c r="F9" s="64">
        <v>59</v>
      </c>
      <c r="G9" s="43">
        <v>56</v>
      </c>
      <c r="H9" s="64">
        <v>47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346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>
        <f>+L11+O11</f>
        <v>748</v>
      </c>
      <c r="R20" s="107"/>
      <c r="S20" s="98"/>
    </row>
    <row r="21" spans="1:19" ht="15.95" customHeight="1" x14ac:dyDescent="0.3">
      <c r="A21" s="29" t="s">
        <v>42</v>
      </c>
      <c r="B21" s="43" t="s">
        <v>9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>
        <f>+L11+O11</f>
        <v>748</v>
      </c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35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35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1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43">
        <v>3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43">
        <v>2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43">
        <v>3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8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2"/>
      <c r="J32" s="143" t="s">
        <v>40</v>
      </c>
      <c r="K32" s="144"/>
      <c r="L32" s="145"/>
      <c r="M32" s="36">
        <f>+M27+M28+M29+M30+M31</f>
        <v>10</v>
      </c>
      <c r="N32" s="2"/>
      <c r="O32" s="2"/>
      <c r="P32" s="4"/>
      <c r="Q32" s="4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+Q21+H32+M24+M34</f>
        <v>823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M11:N11"/>
    <mergeCell ref="J15:M15"/>
    <mergeCell ref="O15:Q15"/>
    <mergeCell ref="E16:G16"/>
    <mergeCell ref="B12:C12"/>
    <mergeCell ref="D12:E12"/>
    <mergeCell ref="F12:G12"/>
    <mergeCell ref="H12:I12"/>
    <mergeCell ref="J12:K12"/>
    <mergeCell ref="L12:M12"/>
    <mergeCell ref="N12:O12"/>
    <mergeCell ref="L14:M14"/>
    <mergeCell ref="N14:O14"/>
    <mergeCell ref="P14:Q14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14:S14"/>
    <mergeCell ref="R15:S15"/>
    <mergeCell ref="B14:C14"/>
    <mergeCell ref="D14:E14"/>
    <mergeCell ref="F14:G14"/>
    <mergeCell ref="H14:I14"/>
    <mergeCell ref="J14:K14"/>
    <mergeCell ref="E15:H15"/>
    <mergeCell ref="C19:D19"/>
    <mergeCell ref="R19:S19"/>
    <mergeCell ref="C20:D20"/>
    <mergeCell ref="J20:K20"/>
    <mergeCell ref="R20:S20"/>
    <mergeCell ref="C16:D16"/>
    <mergeCell ref="R16:S16"/>
    <mergeCell ref="C17:D17"/>
    <mergeCell ref="R17:S17"/>
    <mergeCell ref="C18:D18"/>
    <mergeCell ref="R18:S18"/>
    <mergeCell ref="E17:G17"/>
    <mergeCell ref="E18:G18"/>
    <mergeCell ref="J17:L17"/>
    <mergeCell ref="O17:P17"/>
    <mergeCell ref="J18:L18"/>
    <mergeCell ref="O18:P18"/>
    <mergeCell ref="J16:L16"/>
    <mergeCell ref="O16:P16"/>
    <mergeCell ref="J19:L19"/>
    <mergeCell ref="O19:P19"/>
    <mergeCell ref="E19:G19"/>
    <mergeCell ref="E20:G20"/>
    <mergeCell ref="O20:P20"/>
    <mergeCell ref="C23:D23"/>
    <mergeCell ref="E23:F23"/>
    <mergeCell ref="R23:S23"/>
    <mergeCell ref="C24:D24"/>
    <mergeCell ref="E24:F24"/>
    <mergeCell ref="R24:S24"/>
    <mergeCell ref="C21:D21"/>
    <mergeCell ref="I21:J21"/>
    <mergeCell ref="K21:L21"/>
    <mergeCell ref="R21:S21"/>
    <mergeCell ref="C22:D22"/>
    <mergeCell ref="R22:S22"/>
    <mergeCell ref="E22:G22"/>
    <mergeCell ref="E21:G21"/>
    <mergeCell ref="O21:P21"/>
    <mergeCell ref="J22:M22"/>
    <mergeCell ref="O22:P22"/>
    <mergeCell ref="O23:P23"/>
    <mergeCell ref="O24:P24"/>
    <mergeCell ref="J24:L24"/>
    <mergeCell ref="C26:D26"/>
    <mergeCell ref="E26:F26"/>
    <mergeCell ref="R26:S26"/>
    <mergeCell ref="C27:D27"/>
    <mergeCell ref="E27:F27"/>
    <mergeCell ref="N27:O27"/>
    <mergeCell ref="P27:Q27"/>
    <mergeCell ref="R27:S27"/>
    <mergeCell ref="C25:D25"/>
    <mergeCell ref="E25:F25"/>
    <mergeCell ref="I25:J25"/>
    <mergeCell ref="K25:L25"/>
    <mergeCell ref="R25:S25"/>
    <mergeCell ref="O25:P25"/>
    <mergeCell ref="J26:M26"/>
    <mergeCell ref="J27:L27"/>
    <mergeCell ref="O26:P26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E28:G28"/>
    <mergeCell ref="J30:L30"/>
    <mergeCell ref="J28:L28"/>
    <mergeCell ref="J29:L29"/>
    <mergeCell ref="R31:S31"/>
    <mergeCell ref="C32:D32"/>
    <mergeCell ref="E32:F32"/>
    <mergeCell ref="I33:J33"/>
    <mergeCell ref="K33:L33"/>
    <mergeCell ref="N33:O33"/>
    <mergeCell ref="P33:Q33"/>
    <mergeCell ref="R32:S32"/>
    <mergeCell ref="J32:L32"/>
    <mergeCell ref="J31:L31"/>
    <mergeCell ref="C31:D31"/>
    <mergeCell ref="E31:F31"/>
    <mergeCell ref="N31:O31"/>
    <mergeCell ref="P31:Q31"/>
    <mergeCell ref="R34:S34"/>
    <mergeCell ref="B35:C35"/>
    <mergeCell ref="D35:E35"/>
    <mergeCell ref="F35:G35"/>
    <mergeCell ref="J36:K36"/>
    <mergeCell ref="L36:M36"/>
    <mergeCell ref="P36:Q36"/>
    <mergeCell ref="R35:S35"/>
    <mergeCell ref="C33:D33"/>
    <mergeCell ref="E33:F33"/>
    <mergeCell ref="N34:O34"/>
    <mergeCell ref="P34:Q34"/>
    <mergeCell ref="R33:S33"/>
    <mergeCell ref="A34:G34"/>
  </mergeCells>
  <pageMargins left="0.49" right="0.34" top="0" bottom="0" header="0.4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45688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55</v>
      </c>
      <c r="K6" s="72">
        <v>68</v>
      </c>
      <c r="L6" s="72">
        <v>46</v>
      </c>
      <c r="M6" s="72">
        <v>56</v>
      </c>
      <c r="N6" s="72">
        <v>64</v>
      </c>
      <c r="O6" s="72">
        <v>57</v>
      </c>
      <c r="P6" s="73">
        <v>65</v>
      </c>
      <c r="Q6" s="73">
        <f>SUM(J6:O6)</f>
        <v>346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52</v>
      </c>
      <c r="K7" s="30">
        <v>68</v>
      </c>
      <c r="L7" s="30">
        <v>47</v>
      </c>
      <c r="M7" s="30">
        <v>57</v>
      </c>
      <c r="N7" s="30">
        <v>63</v>
      </c>
      <c r="O7" s="30">
        <v>57</v>
      </c>
      <c r="P7" s="5">
        <v>63</v>
      </c>
      <c r="Q7" s="43">
        <f>SUM(J7:O7)</f>
        <v>344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68</v>
      </c>
      <c r="F8" s="74">
        <v>59</v>
      </c>
      <c r="G8" s="73">
        <v>56</v>
      </c>
      <c r="H8" s="74">
        <v>47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402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68</v>
      </c>
      <c r="F9" s="64">
        <v>59</v>
      </c>
      <c r="G9" s="43">
        <v>56</v>
      </c>
      <c r="H9" s="64">
        <v>46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401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401</v>
      </c>
      <c r="M11" s="137" t="s">
        <v>15</v>
      </c>
      <c r="N11" s="138"/>
      <c r="O11" s="55">
        <f>+Q7</f>
        <v>344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>
        <v>748</v>
      </c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>
        <v>748</v>
      </c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>
        <f>+L11+O11</f>
        <v>745</v>
      </c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41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41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1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3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43">
        <v>3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 t="s">
        <v>9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43">
        <v>0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43">
        <v>3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4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43"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11</v>
      </c>
      <c r="C32" s="103"/>
      <c r="D32" s="104"/>
      <c r="E32" s="105"/>
      <c r="F32" s="106"/>
      <c r="G32" s="60" t="s">
        <v>40</v>
      </c>
      <c r="H32" s="61">
        <f>+H16+H17+H18+H19+H20+H21+H22</f>
        <v>27</v>
      </c>
      <c r="I32" s="2"/>
      <c r="J32" s="143" t="s">
        <v>40</v>
      </c>
      <c r="K32" s="144"/>
      <c r="L32" s="145"/>
      <c r="M32" s="36">
        <f>+M27+M28+M29+M30+M31</f>
        <v>11</v>
      </c>
      <c r="N32" s="2"/>
      <c r="O32" s="2"/>
      <c r="P32" s="4"/>
      <c r="Q32" s="4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+Q22+H32+M24+M34</f>
        <v>824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B35:C35"/>
    <mergeCell ref="D35:E35"/>
    <mergeCell ref="F35:G35"/>
    <mergeCell ref="R35:S35"/>
    <mergeCell ref="J36:K36"/>
    <mergeCell ref="L36:M36"/>
    <mergeCell ref="P36:Q36"/>
    <mergeCell ref="P33:Q33"/>
    <mergeCell ref="R33:S33"/>
    <mergeCell ref="N34:O34"/>
    <mergeCell ref="P34:Q34"/>
    <mergeCell ref="R34:S34"/>
    <mergeCell ref="C33:D33"/>
    <mergeCell ref="E33:F33"/>
    <mergeCell ref="I33:J33"/>
    <mergeCell ref="K33:L33"/>
    <mergeCell ref="N33:O33"/>
    <mergeCell ref="A34:G34"/>
    <mergeCell ref="R31:S31"/>
    <mergeCell ref="C32:D32"/>
    <mergeCell ref="E32:F32"/>
    <mergeCell ref="J32:L32"/>
    <mergeCell ref="R32:S32"/>
    <mergeCell ref="C31:D31"/>
    <mergeCell ref="E31:F31"/>
    <mergeCell ref="J31:L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J29:L29"/>
    <mergeCell ref="E28:G28"/>
    <mergeCell ref="J30:L30"/>
    <mergeCell ref="C26:D26"/>
    <mergeCell ref="E26:F26"/>
    <mergeCell ref="R26:S26"/>
    <mergeCell ref="C27:D27"/>
    <mergeCell ref="E27:F27"/>
    <mergeCell ref="N27:O27"/>
    <mergeCell ref="P27:Q27"/>
    <mergeCell ref="R27:S27"/>
    <mergeCell ref="C25:D25"/>
    <mergeCell ref="E25:F25"/>
    <mergeCell ref="I25:J25"/>
    <mergeCell ref="K25:L25"/>
    <mergeCell ref="R25:S25"/>
    <mergeCell ref="O26:P26"/>
    <mergeCell ref="O25:P25"/>
    <mergeCell ref="C23:D23"/>
    <mergeCell ref="E23:F23"/>
    <mergeCell ref="R23:S23"/>
    <mergeCell ref="C24:D24"/>
    <mergeCell ref="E24:F24"/>
    <mergeCell ref="R24:S24"/>
    <mergeCell ref="C21:D21"/>
    <mergeCell ref="I21:J21"/>
    <mergeCell ref="K21:L21"/>
    <mergeCell ref="R21:S21"/>
    <mergeCell ref="C22:D22"/>
    <mergeCell ref="R22:S22"/>
    <mergeCell ref="O24:P24"/>
    <mergeCell ref="J24:L24"/>
    <mergeCell ref="C19:D19"/>
    <mergeCell ref="R19:S19"/>
    <mergeCell ref="C20:D20"/>
    <mergeCell ref="J20:K20"/>
    <mergeCell ref="R20:S20"/>
    <mergeCell ref="C16:D16"/>
    <mergeCell ref="R16:S16"/>
    <mergeCell ref="C17:D17"/>
    <mergeCell ref="R17:S17"/>
    <mergeCell ref="C18:D18"/>
    <mergeCell ref="R18:S18"/>
    <mergeCell ref="J16:L16"/>
    <mergeCell ref="O16:P16"/>
    <mergeCell ref="L14:M14"/>
    <mergeCell ref="N14:O14"/>
    <mergeCell ref="P14:Q14"/>
    <mergeCell ref="R14:S14"/>
    <mergeCell ref="R15:S15"/>
    <mergeCell ref="B14:C14"/>
    <mergeCell ref="D14:E14"/>
    <mergeCell ref="F14:G14"/>
    <mergeCell ref="H14:I14"/>
    <mergeCell ref="J14:K14"/>
    <mergeCell ref="E15:H15"/>
    <mergeCell ref="L12:M12"/>
    <mergeCell ref="N12:O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2:C12"/>
    <mergeCell ref="D12:E12"/>
    <mergeCell ref="F12:G12"/>
    <mergeCell ref="H12:I12"/>
    <mergeCell ref="J12:K12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M11:N11"/>
    <mergeCell ref="J15:M15"/>
    <mergeCell ref="O15:Q15"/>
    <mergeCell ref="E16:G16"/>
    <mergeCell ref="E22:G22"/>
    <mergeCell ref="J26:M26"/>
    <mergeCell ref="J27:L27"/>
    <mergeCell ref="J28:L28"/>
    <mergeCell ref="O20:P20"/>
    <mergeCell ref="E21:G21"/>
    <mergeCell ref="O21:P21"/>
    <mergeCell ref="J17:L17"/>
    <mergeCell ref="O17:P17"/>
    <mergeCell ref="J18:L18"/>
    <mergeCell ref="O18:P18"/>
    <mergeCell ref="J19:L19"/>
    <mergeCell ref="O19:P19"/>
    <mergeCell ref="E17:G17"/>
    <mergeCell ref="E18:G18"/>
    <mergeCell ref="E19:G19"/>
    <mergeCell ref="E20:G20"/>
    <mergeCell ref="J22:M22"/>
    <mergeCell ref="O22:P22"/>
    <mergeCell ref="O23:P23"/>
  </mergeCells>
  <pageMargins left="0.49" right="0.34" top="0" bottom="0" header="0.4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6"/>
  <sheetViews>
    <sheetView workbookViewId="0">
      <selection activeCell="A4" sqref="A4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45716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52</v>
      </c>
      <c r="K6" s="72">
        <v>68</v>
      </c>
      <c r="L6" s="72">
        <v>47</v>
      </c>
      <c r="M6" s="72">
        <v>57</v>
      </c>
      <c r="N6" s="72">
        <v>63</v>
      </c>
      <c r="O6" s="72">
        <v>57</v>
      </c>
      <c r="P6" s="73">
        <v>63</v>
      </c>
      <c r="Q6" s="73">
        <f>SUM(J6:O6)</f>
        <v>344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51</v>
      </c>
      <c r="K7" s="30">
        <v>68</v>
      </c>
      <c r="L7" s="30">
        <v>47</v>
      </c>
      <c r="M7" s="30">
        <v>57</v>
      </c>
      <c r="N7" s="30">
        <v>62</v>
      </c>
      <c r="O7" s="30">
        <v>57</v>
      </c>
      <c r="P7" s="5">
        <v>62</v>
      </c>
      <c r="Q7" s="43">
        <f>SUM(J7:O7)</f>
        <v>342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68</v>
      </c>
      <c r="F8" s="74">
        <v>59</v>
      </c>
      <c r="G8" s="73">
        <v>56</v>
      </c>
      <c r="H8" s="74">
        <v>46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401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68</v>
      </c>
      <c r="F9" s="64">
        <v>58</v>
      </c>
      <c r="G9" s="43">
        <v>57</v>
      </c>
      <c r="H9" s="64">
        <v>47</v>
      </c>
      <c r="I9" s="64">
        <v>61</v>
      </c>
      <c r="J9" s="30"/>
      <c r="K9" s="30"/>
      <c r="L9" s="30"/>
      <c r="M9" s="30"/>
      <c r="N9" s="30"/>
      <c r="O9" s="30"/>
      <c r="P9" s="30">
        <v>90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342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24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72</v>
      </c>
      <c r="O20" s="114" t="s">
        <v>41</v>
      </c>
      <c r="P20" s="116"/>
      <c r="Q20" s="43">
        <v>748</v>
      </c>
      <c r="R20" s="107"/>
      <c r="S20" s="98"/>
    </row>
    <row r="21" spans="1:19" ht="15.95" customHeight="1" x14ac:dyDescent="0.3">
      <c r="A21" s="29" t="s">
        <v>42</v>
      </c>
      <c r="B21" s="43">
        <v>2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>
        <v>748</v>
      </c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>
        <v>745</v>
      </c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43</v>
      </c>
      <c r="O23" s="114" t="s">
        <v>51</v>
      </c>
      <c r="P23" s="116"/>
      <c r="Q23" s="43">
        <f>+L11+O11</f>
        <v>744</v>
      </c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43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1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0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43">
        <v>4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 t="s">
        <v>9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43">
        <v>5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4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43"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11</v>
      </c>
      <c r="C32" s="103"/>
      <c r="D32" s="104"/>
      <c r="E32" s="105"/>
      <c r="F32" s="106"/>
      <c r="G32" s="60" t="s">
        <v>40</v>
      </c>
      <c r="H32" s="61">
        <f>+H16+H17+H18+H19+H20+H21+H22</f>
        <v>27</v>
      </c>
      <c r="I32" s="2"/>
      <c r="J32" s="143" t="s">
        <v>40</v>
      </c>
      <c r="K32" s="144"/>
      <c r="L32" s="145"/>
      <c r="M32" s="36">
        <f>+M27+M28+M29+M30+M31</f>
        <v>14</v>
      </c>
      <c r="N32" s="2"/>
      <c r="O32" s="2"/>
      <c r="P32" s="4"/>
      <c r="Q32" s="4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+Q23+H32+M24+M34</f>
        <v>825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J36:K36"/>
    <mergeCell ref="L36:M36"/>
    <mergeCell ref="P36:Q36"/>
    <mergeCell ref="N34:O34"/>
    <mergeCell ref="P34:Q34"/>
    <mergeCell ref="R34:S34"/>
    <mergeCell ref="B35:C35"/>
    <mergeCell ref="D35:E35"/>
    <mergeCell ref="F35:G35"/>
    <mergeCell ref="R35:S35"/>
    <mergeCell ref="C32:D32"/>
    <mergeCell ref="E32:F32"/>
    <mergeCell ref="J32:L32"/>
    <mergeCell ref="R32:S32"/>
    <mergeCell ref="C33:D33"/>
    <mergeCell ref="E33:F33"/>
    <mergeCell ref="I33:J33"/>
    <mergeCell ref="K33:L33"/>
    <mergeCell ref="N33:O33"/>
    <mergeCell ref="P33:Q33"/>
    <mergeCell ref="R33:S33"/>
    <mergeCell ref="N30:O30"/>
    <mergeCell ref="P30:Q30"/>
    <mergeCell ref="R30:S30"/>
    <mergeCell ref="C31:D31"/>
    <mergeCell ref="E31:F31"/>
    <mergeCell ref="J31:L31"/>
    <mergeCell ref="N31:O31"/>
    <mergeCell ref="P31:Q31"/>
    <mergeCell ref="R31:S31"/>
    <mergeCell ref="R28:S28"/>
    <mergeCell ref="C29:D29"/>
    <mergeCell ref="E29:F29"/>
    <mergeCell ref="N29:O29"/>
    <mergeCell ref="P29:Q29"/>
    <mergeCell ref="R29:S29"/>
    <mergeCell ref="R26:S26"/>
    <mergeCell ref="C27:D27"/>
    <mergeCell ref="E27:F27"/>
    <mergeCell ref="N27:O27"/>
    <mergeCell ref="P27:Q27"/>
    <mergeCell ref="R27:S27"/>
    <mergeCell ref="C24:D24"/>
    <mergeCell ref="E24:F24"/>
    <mergeCell ref="R24:S24"/>
    <mergeCell ref="C25:D25"/>
    <mergeCell ref="E25:F25"/>
    <mergeCell ref="I25:J25"/>
    <mergeCell ref="K25:L25"/>
    <mergeCell ref="R25:S25"/>
    <mergeCell ref="C22:D22"/>
    <mergeCell ref="R22:S22"/>
    <mergeCell ref="C23:D23"/>
    <mergeCell ref="E23:F23"/>
    <mergeCell ref="R23:S23"/>
    <mergeCell ref="E22:G22"/>
    <mergeCell ref="R20:S20"/>
    <mergeCell ref="C21:D21"/>
    <mergeCell ref="I21:J21"/>
    <mergeCell ref="K21:L21"/>
    <mergeCell ref="R21:S21"/>
    <mergeCell ref="C17:D17"/>
    <mergeCell ref="R17:S17"/>
    <mergeCell ref="C18:D18"/>
    <mergeCell ref="R18:S18"/>
    <mergeCell ref="C19:D19"/>
    <mergeCell ref="R19:S19"/>
    <mergeCell ref="E17:G17"/>
    <mergeCell ref="E18:G18"/>
    <mergeCell ref="E19:G19"/>
    <mergeCell ref="E20:G20"/>
    <mergeCell ref="E21:G21"/>
    <mergeCell ref="J17:L17"/>
    <mergeCell ref="O17:P17"/>
    <mergeCell ref="O21:P21"/>
    <mergeCell ref="J18:L18"/>
    <mergeCell ref="O18:P18"/>
    <mergeCell ref="J19:L19"/>
    <mergeCell ref="O19:P19"/>
    <mergeCell ref="R14:S14"/>
    <mergeCell ref="R15:S15"/>
    <mergeCell ref="C16:D16"/>
    <mergeCell ref="R16:S16"/>
    <mergeCell ref="F14:G14"/>
    <mergeCell ref="H14:I14"/>
    <mergeCell ref="J14:K14"/>
    <mergeCell ref="L14:M14"/>
    <mergeCell ref="N14:O14"/>
    <mergeCell ref="E16:G16"/>
    <mergeCell ref="J16:L16"/>
    <mergeCell ref="O16:P16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M11:N11"/>
    <mergeCell ref="J15:M15"/>
    <mergeCell ref="A1:Q1"/>
    <mergeCell ref="A2:Q2"/>
    <mergeCell ref="A3:Q3"/>
    <mergeCell ref="O15:Q15"/>
    <mergeCell ref="E15:H15"/>
    <mergeCell ref="B12:C12"/>
    <mergeCell ref="D12:E12"/>
    <mergeCell ref="F12:G12"/>
    <mergeCell ref="H12:I12"/>
    <mergeCell ref="J12:K12"/>
    <mergeCell ref="L12:M12"/>
    <mergeCell ref="N12:O12"/>
    <mergeCell ref="B14:C14"/>
    <mergeCell ref="D14:E14"/>
    <mergeCell ref="P14:Q14"/>
    <mergeCell ref="O20:P20"/>
    <mergeCell ref="J22:M22"/>
    <mergeCell ref="O22:P22"/>
    <mergeCell ref="O23:P23"/>
    <mergeCell ref="O24:P24"/>
    <mergeCell ref="J24:L24"/>
    <mergeCell ref="A34:G34"/>
    <mergeCell ref="O25:P25"/>
    <mergeCell ref="J26:M26"/>
    <mergeCell ref="J27:L27"/>
    <mergeCell ref="J28:L28"/>
    <mergeCell ref="J29:L29"/>
    <mergeCell ref="O26:P26"/>
    <mergeCell ref="E28:G28"/>
    <mergeCell ref="J30:L30"/>
    <mergeCell ref="C26:D26"/>
    <mergeCell ref="E26:F26"/>
    <mergeCell ref="C28:D28"/>
    <mergeCell ref="N28:O28"/>
    <mergeCell ref="P28:Q28"/>
    <mergeCell ref="C30:D30"/>
    <mergeCell ref="E30:F30"/>
    <mergeCell ref="C20:D20"/>
    <mergeCell ref="J20:K20"/>
  </mergeCells>
  <pageMargins left="0.49" right="0.34" top="0" bottom="0" header="0.4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6"/>
  <sheetViews>
    <sheetView tabSelected="1" workbookViewId="0">
      <selection activeCell="W16" sqref="W1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45747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95" t="s">
        <v>3</v>
      </c>
      <c r="C5" s="5" t="s">
        <v>4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5">
        <v>9</v>
      </c>
      <c r="M5" s="95">
        <v>10</v>
      </c>
      <c r="N5" s="95">
        <v>11</v>
      </c>
      <c r="O5" s="95">
        <v>12</v>
      </c>
      <c r="P5" s="91" t="s">
        <v>5</v>
      </c>
      <c r="Q5" s="95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52</v>
      </c>
      <c r="K6" s="72">
        <v>68</v>
      </c>
      <c r="L6" s="72">
        <v>47</v>
      </c>
      <c r="M6" s="72">
        <v>57</v>
      </c>
      <c r="N6" s="72">
        <v>62</v>
      </c>
      <c r="O6" s="72">
        <v>57</v>
      </c>
      <c r="P6" s="73">
        <v>62</v>
      </c>
      <c r="Q6" s="73">
        <f>SUM(J6:O6)</f>
        <v>343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51</v>
      </c>
      <c r="K7" s="30">
        <v>68</v>
      </c>
      <c r="L7" s="30">
        <v>47</v>
      </c>
      <c r="M7" s="30">
        <v>57</v>
      </c>
      <c r="N7" s="30">
        <v>62</v>
      </c>
      <c r="O7" s="30">
        <v>57</v>
      </c>
      <c r="P7" s="5">
        <v>61</v>
      </c>
      <c r="Q7" s="95">
        <f>SUM(J7:O7)</f>
        <v>342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68</v>
      </c>
      <c r="F8" s="74">
        <v>58</v>
      </c>
      <c r="G8" s="73">
        <v>57</v>
      </c>
      <c r="H8" s="74">
        <v>47</v>
      </c>
      <c r="I8" s="74">
        <v>61</v>
      </c>
      <c r="J8" s="75"/>
      <c r="K8" s="48"/>
      <c r="L8" s="46"/>
      <c r="M8" s="46"/>
      <c r="N8" s="46"/>
      <c r="O8" s="49"/>
      <c r="P8" s="76">
        <v>90</v>
      </c>
      <c r="Q8" s="77">
        <f>SUM(C8:I8)</f>
        <v>402</v>
      </c>
      <c r="R8" s="107"/>
      <c r="S8" s="98"/>
    </row>
    <row r="9" spans="1:23" ht="14.25" customHeight="1" x14ac:dyDescent="0.3">
      <c r="A9" s="20" t="s">
        <v>11</v>
      </c>
      <c r="B9" s="90"/>
      <c r="C9" s="90">
        <v>47</v>
      </c>
      <c r="D9" s="90">
        <v>64</v>
      </c>
      <c r="E9" s="90">
        <v>69</v>
      </c>
      <c r="F9" s="90">
        <v>58</v>
      </c>
      <c r="G9" s="95">
        <v>58</v>
      </c>
      <c r="H9" s="90">
        <v>47</v>
      </c>
      <c r="I9" s="90">
        <v>61</v>
      </c>
      <c r="J9" s="30"/>
      <c r="K9" s="30"/>
      <c r="L9" s="30"/>
      <c r="M9" s="30"/>
      <c r="N9" s="30"/>
      <c r="O9" s="30"/>
      <c r="P9" s="30">
        <v>91</v>
      </c>
      <c r="Q9" s="95">
        <f>SUM(C9:I9)</f>
        <v>404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89" t="s">
        <v>14</v>
      </c>
      <c r="L11" s="55">
        <f>+Q9</f>
        <v>404</v>
      </c>
      <c r="M11" s="137" t="s">
        <v>15</v>
      </c>
      <c r="N11" s="138"/>
      <c r="O11" s="55">
        <f>+Q7</f>
        <v>342</v>
      </c>
      <c r="P11" s="53"/>
      <c r="Q11" s="55"/>
      <c r="S11" s="2" t="s">
        <v>9</v>
      </c>
    </row>
    <row r="12" spans="1:23" ht="17.25" customHeight="1" x14ac:dyDescent="0.3">
      <c r="A12" s="93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3"/>
      <c r="Q12" s="93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92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93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95" t="s">
        <v>9</v>
      </c>
      <c r="C16" s="107"/>
      <c r="D16" s="108"/>
      <c r="E16" s="123" t="s">
        <v>23</v>
      </c>
      <c r="F16" s="124"/>
      <c r="G16" s="127"/>
      <c r="H16" s="95">
        <v>9</v>
      </c>
      <c r="J16" s="114" t="s">
        <v>24</v>
      </c>
      <c r="K16" s="115"/>
      <c r="L16" s="116"/>
      <c r="M16" s="95">
        <v>0</v>
      </c>
      <c r="O16" s="114" t="s">
        <v>25</v>
      </c>
      <c r="P16" s="116"/>
      <c r="Q16" s="95">
        <v>779</v>
      </c>
      <c r="R16" s="107"/>
      <c r="S16" s="98"/>
    </row>
    <row r="17" spans="1:19" ht="15.95" customHeight="1" x14ac:dyDescent="0.3">
      <c r="A17" s="29" t="s">
        <v>26</v>
      </c>
      <c r="B17" s="95" t="s">
        <v>9</v>
      </c>
      <c r="C17" s="107"/>
      <c r="D17" s="108"/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95">
        <v>22</v>
      </c>
      <c r="O17" s="114" t="s">
        <v>29</v>
      </c>
      <c r="P17" s="116"/>
      <c r="Q17" s="95">
        <v>756</v>
      </c>
      <c r="R17" s="107"/>
      <c r="S17" s="98"/>
    </row>
    <row r="18" spans="1:19" ht="15.95" customHeight="1" x14ac:dyDescent="0.3">
      <c r="A18" s="2" t="s">
        <v>30</v>
      </c>
      <c r="B18" s="95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95">
        <v>25</v>
      </c>
      <c r="O18" s="114" t="s">
        <v>33</v>
      </c>
      <c r="P18" s="116"/>
      <c r="Q18" s="95">
        <v>751</v>
      </c>
      <c r="R18" s="107"/>
      <c r="S18" s="98"/>
    </row>
    <row r="19" spans="1:19" ht="15.95" customHeight="1" x14ac:dyDescent="0.3">
      <c r="A19" s="29" t="s">
        <v>34</v>
      </c>
      <c r="B19" s="95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95">
        <v>26</v>
      </c>
      <c r="O19" s="114" t="s">
        <v>37</v>
      </c>
      <c r="P19" s="116"/>
      <c r="Q19" s="95">
        <v>747</v>
      </c>
      <c r="R19" s="107"/>
      <c r="S19" s="98"/>
    </row>
    <row r="20" spans="1:19" ht="15.95" customHeight="1" x14ac:dyDescent="0.3">
      <c r="A20" s="29" t="s">
        <v>38</v>
      </c>
      <c r="B20" s="95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94" t="s">
        <v>40</v>
      </c>
      <c r="M20" s="36">
        <f>+M16+M17+M18+M19</f>
        <v>73</v>
      </c>
      <c r="O20" s="114" t="s">
        <v>41</v>
      </c>
      <c r="P20" s="116"/>
      <c r="Q20" s="95">
        <v>748</v>
      </c>
      <c r="R20" s="107"/>
      <c r="S20" s="98"/>
    </row>
    <row r="21" spans="1:19" ht="15.95" customHeight="1" x14ac:dyDescent="0.3">
      <c r="A21" s="29" t="s">
        <v>42</v>
      </c>
      <c r="B21" s="95">
        <v>2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95">
        <v>748</v>
      </c>
      <c r="R21" s="107"/>
      <c r="S21" s="98"/>
    </row>
    <row r="22" spans="1:19" ht="15.95" customHeight="1" x14ac:dyDescent="0.3">
      <c r="A22" s="35" t="s">
        <v>45</v>
      </c>
      <c r="B22" s="95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95">
        <v>745</v>
      </c>
      <c r="R22" s="107"/>
      <c r="S22" s="98"/>
    </row>
    <row r="23" spans="1:19" ht="15.95" customHeight="1" x14ac:dyDescent="0.3">
      <c r="A23" s="35" t="s">
        <v>49</v>
      </c>
      <c r="B23" s="95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42</v>
      </c>
      <c r="O23" s="114" t="s">
        <v>51</v>
      </c>
      <c r="P23" s="116"/>
      <c r="Q23" s="95">
        <v>744</v>
      </c>
      <c r="R23" s="107"/>
      <c r="S23" s="98"/>
    </row>
    <row r="24" spans="1:19" ht="15.95" customHeight="1" x14ac:dyDescent="0.3">
      <c r="A24" s="35" t="s">
        <v>52</v>
      </c>
      <c r="B24" s="95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42</v>
      </c>
      <c r="O24" s="114" t="s">
        <v>53</v>
      </c>
      <c r="P24" s="116"/>
      <c r="Q24" s="95">
        <f>+L11+O11</f>
        <v>746</v>
      </c>
      <c r="R24" s="107"/>
      <c r="S24" s="98"/>
    </row>
    <row r="25" spans="1:19" ht="15.95" customHeight="1" x14ac:dyDescent="0.3">
      <c r="A25" s="35" t="s">
        <v>54</v>
      </c>
      <c r="B25" s="95">
        <v>1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95"/>
      <c r="R25" s="107"/>
      <c r="S25" s="98"/>
    </row>
    <row r="26" spans="1:19" ht="15.95" customHeight="1" x14ac:dyDescent="0.3">
      <c r="A26" s="35" t="s">
        <v>56</v>
      </c>
      <c r="B26" s="95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95"/>
      <c r="R26" s="107"/>
      <c r="S26" s="98"/>
    </row>
    <row r="27" spans="1:19" ht="15.95" customHeight="1" x14ac:dyDescent="0.3">
      <c r="A27" s="35" t="s">
        <v>59</v>
      </c>
      <c r="B27" s="95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95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95">
        <v>4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95" t="s">
        <v>9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95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95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95">
        <v>5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95">
        <v>3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95"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10</v>
      </c>
      <c r="C32" s="103"/>
      <c r="D32" s="104"/>
      <c r="E32" s="105"/>
      <c r="F32" s="106"/>
      <c r="G32" s="60" t="s">
        <v>40</v>
      </c>
      <c r="H32" s="61">
        <f>+H16+H17+H18+H19+H20+H21+H22</f>
        <v>27</v>
      </c>
      <c r="I32" s="2"/>
      <c r="J32" s="143" t="s">
        <v>40</v>
      </c>
      <c r="K32" s="144"/>
      <c r="L32" s="145"/>
      <c r="M32" s="36">
        <f>+M27+M28+M29+M30+M31</f>
        <v>15</v>
      </c>
      <c r="N32" s="2"/>
      <c r="O32" s="2"/>
      <c r="P32" s="93"/>
      <c r="Q32" s="93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+Q24+H32+M24+M34</f>
        <v>826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B35:C35"/>
    <mergeCell ref="D35:E35"/>
    <mergeCell ref="F35:G35"/>
    <mergeCell ref="R35:S35"/>
    <mergeCell ref="J36:K36"/>
    <mergeCell ref="L36:M36"/>
    <mergeCell ref="P36:Q36"/>
    <mergeCell ref="P33:Q33"/>
    <mergeCell ref="R33:S33"/>
    <mergeCell ref="N34:O34"/>
    <mergeCell ref="P34:Q34"/>
    <mergeCell ref="R34:S34"/>
    <mergeCell ref="C33:D33"/>
    <mergeCell ref="E33:F33"/>
    <mergeCell ref="I33:J33"/>
    <mergeCell ref="K33:L33"/>
    <mergeCell ref="N33:O33"/>
    <mergeCell ref="R31:S31"/>
    <mergeCell ref="C32:D32"/>
    <mergeCell ref="E32:F32"/>
    <mergeCell ref="J32:L32"/>
    <mergeCell ref="R32:S32"/>
    <mergeCell ref="C31:D31"/>
    <mergeCell ref="E31:F31"/>
    <mergeCell ref="J31:L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R26:S26"/>
    <mergeCell ref="C27:D27"/>
    <mergeCell ref="E27:F27"/>
    <mergeCell ref="N27:O27"/>
    <mergeCell ref="P27:Q27"/>
    <mergeCell ref="R27:S27"/>
    <mergeCell ref="R24:S24"/>
    <mergeCell ref="C25:D25"/>
    <mergeCell ref="E25:F25"/>
    <mergeCell ref="I25:J25"/>
    <mergeCell ref="K25:L25"/>
    <mergeCell ref="R25:S25"/>
    <mergeCell ref="C22:D22"/>
    <mergeCell ref="R22:S22"/>
    <mergeCell ref="C23:D23"/>
    <mergeCell ref="E23:F23"/>
    <mergeCell ref="R23:S23"/>
    <mergeCell ref="C20:D20"/>
    <mergeCell ref="J20:K20"/>
    <mergeCell ref="R20:S20"/>
    <mergeCell ref="C21:D21"/>
    <mergeCell ref="I21:J21"/>
    <mergeCell ref="K21:L21"/>
    <mergeCell ref="R21:S21"/>
    <mergeCell ref="C17:D17"/>
    <mergeCell ref="R17:S17"/>
    <mergeCell ref="C18:D18"/>
    <mergeCell ref="R18:S18"/>
    <mergeCell ref="C19:D19"/>
    <mergeCell ref="R19:S19"/>
    <mergeCell ref="P14:Q14"/>
    <mergeCell ref="R14:S14"/>
    <mergeCell ref="R15:S15"/>
    <mergeCell ref="C16:D16"/>
    <mergeCell ref="R16:S16"/>
    <mergeCell ref="F14:G14"/>
    <mergeCell ref="H14:I14"/>
    <mergeCell ref="J14:K14"/>
    <mergeCell ref="L14:M14"/>
    <mergeCell ref="N14:O14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34:G34"/>
    <mergeCell ref="O23:P23"/>
    <mergeCell ref="J24:L24"/>
    <mergeCell ref="O24:P24"/>
    <mergeCell ref="O25:P25"/>
    <mergeCell ref="J26:M26"/>
    <mergeCell ref="O26:P26"/>
    <mergeCell ref="J27:L27"/>
    <mergeCell ref="E28:G28"/>
    <mergeCell ref="J28:L28"/>
    <mergeCell ref="J29:L29"/>
    <mergeCell ref="J30:L30"/>
    <mergeCell ref="C24:D24"/>
    <mergeCell ref="E24:F24"/>
    <mergeCell ref="C26:D26"/>
    <mergeCell ref="E26:F26"/>
    <mergeCell ref="E20:G20"/>
    <mergeCell ref="O20:P20"/>
    <mergeCell ref="E21:G21"/>
    <mergeCell ref="O21:P21"/>
    <mergeCell ref="E22:G22"/>
    <mergeCell ref="J22:M22"/>
    <mergeCell ref="O22:P22"/>
    <mergeCell ref="E18:G18"/>
    <mergeCell ref="J18:L18"/>
    <mergeCell ref="O18:P18"/>
    <mergeCell ref="E19:G19"/>
    <mergeCell ref="J19:L19"/>
    <mergeCell ref="O19:P19"/>
    <mergeCell ref="E16:G16"/>
    <mergeCell ref="J16:L16"/>
    <mergeCell ref="O16:P16"/>
    <mergeCell ref="E17:G17"/>
    <mergeCell ref="J17:L17"/>
    <mergeCell ref="O17:P17"/>
    <mergeCell ref="A1:Q1"/>
    <mergeCell ref="A2:Q2"/>
    <mergeCell ref="A3:Q3"/>
    <mergeCell ref="M11:N11"/>
    <mergeCell ref="E15:H15"/>
    <mergeCell ref="J15:M15"/>
    <mergeCell ref="O15:Q15"/>
    <mergeCell ref="B12:C12"/>
    <mergeCell ref="D12:E12"/>
    <mergeCell ref="F12:G12"/>
    <mergeCell ref="H12:I12"/>
    <mergeCell ref="J12:K12"/>
    <mergeCell ref="L12:M12"/>
    <mergeCell ref="N12:O12"/>
    <mergeCell ref="B14:C14"/>
    <mergeCell ref="D14:E14"/>
  </mergeCells>
  <pageMargins left="0.5" right="0.5" top="0.5" bottom="0.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5"/>
  <sheetViews>
    <sheetView workbookViewId="0">
      <selection activeCell="O16" sqref="O16:P1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3" s="8" customFormat="1" ht="18.95" customHeight="1" x14ac:dyDescent="0.25">
      <c r="A3" s="136">
        <v>45412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23" ht="8.65" customHeight="1" x14ac:dyDescent="0.3">
      <c r="A4" s="3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47">
        <v>67</v>
      </c>
      <c r="K6" s="47">
        <v>50</v>
      </c>
      <c r="L6" s="47">
        <v>56</v>
      </c>
      <c r="M6" s="47">
        <v>65</v>
      </c>
      <c r="N6" s="47">
        <v>58</v>
      </c>
      <c r="O6" s="47">
        <v>73</v>
      </c>
      <c r="P6" s="34">
        <v>67</v>
      </c>
      <c r="Q6" s="34">
        <f>SUM(J6:O6)</f>
        <v>369</v>
      </c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66</v>
      </c>
      <c r="K7" s="30">
        <v>50</v>
      </c>
      <c r="L7" s="30">
        <v>55</v>
      </c>
      <c r="M7" s="30">
        <v>65</v>
      </c>
      <c r="N7" s="30">
        <v>58</v>
      </c>
      <c r="O7" s="30">
        <v>73</v>
      </c>
      <c r="P7" s="5">
        <v>67</v>
      </c>
      <c r="Q7" s="43">
        <f>SUM(J7:O7)</f>
        <v>367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63">
        <v>0</v>
      </c>
      <c r="C8" s="63">
        <v>63</v>
      </c>
      <c r="D8" s="63">
        <v>74</v>
      </c>
      <c r="E8" s="63">
        <v>58</v>
      </c>
      <c r="F8" s="63">
        <v>58</v>
      </c>
      <c r="G8" s="34">
        <v>51</v>
      </c>
      <c r="H8" s="63">
        <v>60</v>
      </c>
      <c r="I8" s="63">
        <v>53</v>
      </c>
      <c r="J8" s="31"/>
      <c r="K8" s="48"/>
      <c r="L8" s="46"/>
      <c r="M8" s="46"/>
      <c r="N8" s="46"/>
      <c r="O8" s="49"/>
      <c r="P8" s="44">
        <v>101</v>
      </c>
      <c r="Q8" s="50">
        <f>SUM(B8:I8)</f>
        <v>417</v>
      </c>
    </row>
    <row r="9" spans="1:23" ht="14.25" customHeight="1" x14ac:dyDescent="0.3">
      <c r="A9" s="20" t="s">
        <v>11</v>
      </c>
      <c r="B9" s="64"/>
      <c r="C9" s="64">
        <v>62</v>
      </c>
      <c r="D9" s="64">
        <v>73</v>
      </c>
      <c r="E9" s="64">
        <v>58</v>
      </c>
      <c r="F9" s="64">
        <v>56</v>
      </c>
      <c r="G9" s="43">
        <v>50</v>
      </c>
      <c r="H9" s="64">
        <v>60</v>
      </c>
      <c r="I9" s="64">
        <v>53</v>
      </c>
      <c r="J9" s="30"/>
      <c r="K9" s="30"/>
      <c r="L9" s="30"/>
      <c r="M9" s="30"/>
      <c r="N9" s="30"/>
      <c r="O9" s="30"/>
      <c r="P9" s="30">
        <v>102</v>
      </c>
      <c r="Q9" s="43">
        <f>SUM(B9:I9)</f>
        <v>412</v>
      </c>
      <c r="T9" s="2" t="s">
        <v>9</v>
      </c>
    </row>
    <row r="10" spans="1:23" ht="14.1" customHeight="1" x14ac:dyDescent="0.3">
      <c r="A10" s="6" t="s">
        <v>12</v>
      </c>
      <c r="B10" s="25"/>
      <c r="C10" s="16" t="s">
        <v>70</v>
      </c>
      <c r="D10" s="16" t="s">
        <v>9</v>
      </c>
      <c r="E10" s="16" t="s">
        <v>70</v>
      </c>
      <c r="F10" s="16" t="s">
        <v>70</v>
      </c>
      <c r="G10" s="16"/>
      <c r="H10" s="51" t="s">
        <v>70</v>
      </c>
      <c r="I10" s="52"/>
      <c r="J10" s="16"/>
      <c r="K10" s="51" t="s">
        <v>70</v>
      </c>
      <c r="L10" s="52"/>
      <c r="N10" s="16"/>
      <c r="O10" s="48" t="s">
        <v>70</v>
      </c>
      <c r="P10" s="16" t="s">
        <v>70</v>
      </c>
      <c r="Q10" s="48"/>
    </row>
    <row r="11" spans="1:23" ht="14.1" customHeight="1" x14ac:dyDescent="0.3">
      <c r="A11" s="7" t="s">
        <v>13</v>
      </c>
      <c r="B11" s="26"/>
      <c r="C11" s="53" t="s">
        <v>70</v>
      </c>
      <c r="D11" s="53" t="s">
        <v>70</v>
      </c>
      <c r="E11" s="53"/>
      <c r="F11" s="53"/>
      <c r="G11" s="26"/>
      <c r="H11" s="26"/>
      <c r="I11" s="54"/>
      <c r="J11" s="26"/>
      <c r="K11" s="69" t="s">
        <v>14</v>
      </c>
      <c r="L11" s="55">
        <f>SUM(Q9)</f>
        <v>412</v>
      </c>
      <c r="M11" s="137" t="s">
        <v>15</v>
      </c>
      <c r="N11" s="138"/>
      <c r="O11" s="55">
        <f>SUM(Q7)</f>
        <v>367</v>
      </c>
      <c r="P11" s="53" t="s">
        <v>70</v>
      </c>
      <c r="Q11" s="55"/>
      <c r="S11" s="2" t="s">
        <v>9</v>
      </c>
    </row>
    <row r="12" spans="1:23" ht="17.25" customHeight="1" x14ac:dyDescent="0.3">
      <c r="A12" s="4" t="s">
        <v>16</v>
      </c>
      <c r="B12" s="4"/>
      <c r="G12" s="4"/>
      <c r="P12" s="4" t="s">
        <v>70</v>
      </c>
      <c r="Q12" s="4" t="s">
        <v>70</v>
      </c>
    </row>
    <row r="13" spans="1:23" ht="18.95" customHeight="1" x14ac:dyDescent="0.3">
      <c r="A13" s="27" t="s">
        <v>17</v>
      </c>
      <c r="B13" s="10"/>
    </row>
    <row r="14" spans="1:23" ht="18.95" customHeight="1" x14ac:dyDescent="0.3">
      <c r="A14" s="10"/>
      <c r="B14" s="10"/>
    </row>
    <row r="15" spans="1:23" ht="15.95" customHeight="1" x14ac:dyDescent="0.3">
      <c r="A15" s="23" t="s">
        <v>18</v>
      </c>
      <c r="B15" s="65"/>
      <c r="C15" s="16"/>
      <c r="D15" s="4"/>
      <c r="E15" s="146" t="s">
        <v>19</v>
      </c>
      <c r="F15" s="147"/>
      <c r="G15" s="147"/>
      <c r="H15" s="148"/>
      <c r="J15" s="146" t="s">
        <v>20</v>
      </c>
      <c r="K15" s="147"/>
      <c r="L15" s="147"/>
      <c r="M15" s="148"/>
      <c r="O15" s="146" t="s">
        <v>21</v>
      </c>
      <c r="P15" s="147"/>
      <c r="Q15" s="148"/>
      <c r="W15" s="2" t="s">
        <v>9</v>
      </c>
    </row>
    <row r="16" spans="1:23" ht="15.95" customHeight="1" x14ac:dyDescent="0.3">
      <c r="A16" s="29" t="s">
        <v>22</v>
      </c>
      <c r="B16" s="43">
        <v>1</v>
      </c>
      <c r="E16" s="123" t="s">
        <v>23</v>
      </c>
      <c r="F16" s="124"/>
      <c r="G16" s="127"/>
      <c r="H16" s="43">
        <v>10</v>
      </c>
      <c r="J16" s="114" t="s">
        <v>24</v>
      </c>
      <c r="K16" s="115"/>
      <c r="L16" s="116"/>
      <c r="M16" s="43">
        <v>0</v>
      </c>
      <c r="O16" s="149" t="s">
        <v>71</v>
      </c>
      <c r="P16" s="150"/>
      <c r="Q16" s="43" t="s">
        <v>9</v>
      </c>
    </row>
    <row r="17" spans="1:17" ht="15.95" customHeight="1" x14ac:dyDescent="0.3">
      <c r="A17" s="29" t="s">
        <v>26</v>
      </c>
      <c r="B17" s="43">
        <v>1</v>
      </c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43">
        <v>24</v>
      </c>
      <c r="O17" s="114" t="s">
        <v>29</v>
      </c>
      <c r="P17" s="116"/>
      <c r="Q17" s="43">
        <v>794</v>
      </c>
    </row>
    <row r="18" spans="1:17" ht="15.95" customHeight="1" x14ac:dyDescent="0.3">
      <c r="A18" s="2" t="s">
        <v>30</v>
      </c>
      <c r="B18" s="43">
        <v>1</v>
      </c>
      <c r="E18" s="123" t="s">
        <v>31</v>
      </c>
      <c r="F18" s="124"/>
      <c r="G18" s="127"/>
      <c r="H18" s="30">
        <v>0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782</v>
      </c>
    </row>
    <row r="19" spans="1:17" ht="15.95" customHeight="1" x14ac:dyDescent="0.3">
      <c r="A19" s="29" t="s">
        <v>34</v>
      </c>
      <c r="B19" s="43" t="s">
        <v>9</v>
      </c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30</v>
      </c>
      <c r="O19" s="114" t="s">
        <v>37</v>
      </c>
      <c r="P19" s="116"/>
      <c r="Q19" s="43">
        <v>783</v>
      </c>
    </row>
    <row r="20" spans="1:17" ht="15.95" customHeight="1" x14ac:dyDescent="0.3">
      <c r="A20" s="29" t="s">
        <v>38</v>
      </c>
      <c r="B20" s="43">
        <v>1</v>
      </c>
      <c r="E20" s="123" t="s">
        <v>39</v>
      </c>
      <c r="F20" s="124"/>
      <c r="G20" s="127"/>
      <c r="H20" s="30">
        <v>0</v>
      </c>
      <c r="J20" s="18"/>
      <c r="K20" s="56"/>
      <c r="L20" s="57" t="s">
        <v>40</v>
      </c>
      <c r="M20" s="36">
        <f>SUM(M16:M19)</f>
        <v>79</v>
      </c>
      <c r="O20" s="149" t="s">
        <v>41</v>
      </c>
      <c r="P20" s="150"/>
      <c r="Q20" s="43">
        <v>784</v>
      </c>
    </row>
    <row r="21" spans="1:17" ht="15.95" customHeight="1" x14ac:dyDescent="0.3">
      <c r="A21" s="29" t="s">
        <v>42</v>
      </c>
      <c r="B21" s="43">
        <v>0</v>
      </c>
      <c r="E21" s="123" t="s">
        <v>43</v>
      </c>
      <c r="F21" s="124"/>
      <c r="G21" s="127"/>
      <c r="H21" s="19">
        <v>0</v>
      </c>
      <c r="J21" s="9"/>
      <c r="M21" s="21"/>
      <c r="O21" s="114" t="s">
        <v>44</v>
      </c>
      <c r="P21" s="116"/>
      <c r="Q21" s="43">
        <v>785</v>
      </c>
    </row>
    <row r="22" spans="1:17" ht="15.95" customHeight="1" x14ac:dyDescent="0.3">
      <c r="A22" s="35" t="s">
        <v>45</v>
      </c>
      <c r="B22" s="43"/>
      <c r="E22" s="109" t="s">
        <v>46</v>
      </c>
      <c r="F22" s="110"/>
      <c r="G22" s="139"/>
      <c r="H22" s="19">
        <v>0</v>
      </c>
      <c r="J22" s="146" t="s">
        <v>47</v>
      </c>
      <c r="K22" s="147"/>
      <c r="L22" s="147"/>
      <c r="M22" s="148"/>
      <c r="O22" s="114" t="s">
        <v>48</v>
      </c>
      <c r="P22" s="116"/>
      <c r="Q22" s="43">
        <f>+L11+O11</f>
        <v>779</v>
      </c>
    </row>
    <row r="23" spans="1:17" ht="15.95" customHeight="1" x14ac:dyDescent="0.3">
      <c r="A23" s="35" t="s">
        <v>49</v>
      </c>
      <c r="B23" s="43" t="s">
        <v>9</v>
      </c>
      <c r="E23" s="66"/>
      <c r="F23" s="45"/>
      <c r="G23" s="45"/>
      <c r="H23" s="19"/>
      <c r="J23" s="68" t="s">
        <v>50</v>
      </c>
      <c r="K23" s="67"/>
      <c r="L23" s="56"/>
      <c r="M23" s="36">
        <v>37</v>
      </c>
      <c r="O23" s="114" t="s">
        <v>51</v>
      </c>
      <c r="P23" s="116"/>
      <c r="Q23" s="43">
        <v>784</v>
      </c>
    </row>
    <row r="24" spans="1:17" ht="15.95" customHeight="1" x14ac:dyDescent="0.3">
      <c r="A24" s="35" t="s">
        <v>52</v>
      </c>
      <c r="B24" s="43" t="s">
        <v>9</v>
      </c>
      <c r="E24" s="12"/>
      <c r="F24" s="45"/>
      <c r="G24" s="45"/>
      <c r="H24" s="19"/>
      <c r="J24" s="120" t="s">
        <v>40</v>
      </c>
      <c r="K24" s="121"/>
      <c r="L24" s="122"/>
      <c r="M24" s="36">
        <v>37</v>
      </c>
      <c r="O24" s="114" t="s">
        <v>53</v>
      </c>
      <c r="P24" s="116"/>
      <c r="Q24" s="43">
        <v>786</v>
      </c>
    </row>
    <row r="25" spans="1:17" ht="15.95" customHeight="1" x14ac:dyDescent="0.3">
      <c r="A25" s="35" t="s">
        <v>54</v>
      </c>
      <c r="B25" s="43">
        <v>2</v>
      </c>
      <c r="E25" s="12"/>
      <c r="F25" s="45"/>
      <c r="G25" s="45"/>
      <c r="H25" s="19"/>
      <c r="M25" s="16" t="s">
        <v>9</v>
      </c>
      <c r="O25" s="114" t="s">
        <v>55</v>
      </c>
      <c r="P25" s="116"/>
      <c r="Q25" s="43">
        <f>+L11+O11</f>
        <v>779</v>
      </c>
    </row>
    <row r="26" spans="1:17" ht="15.95" customHeight="1" x14ac:dyDescent="0.3">
      <c r="A26" s="35" t="s">
        <v>56</v>
      </c>
      <c r="B26" s="43">
        <v>3</v>
      </c>
      <c r="E26" s="12"/>
      <c r="F26" s="45"/>
      <c r="G26" s="45"/>
      <c r="H26" s="19"/>
      <c r="J26" s="151" t="s">
        <v>72</v>
      </c>
      <c r="K26" s="152"/>
      <c r="L26" s="152"/>
      <c r="M26" s="153"/>
      <c r="O26" s="154" t="s">
        <v>58</v>
      </c>
      <c r="P26" s="154"/>
      <c r="Q26" s="43"/>
    </row>
    <row r="27" spans="1:17" ht="15.95" customHeight="1" x14ac:dyDescent="0.3">
      <c r="A27" s="35" t="s">
        <v>59</v>
      </c>
      <c r="B27" s="43"/>
      <c r="E27" s="12"/>
      <c r="F27" s="45"/>
      <c r="G27" s="45"/>
      <c r="H27" s="19"/>
      <c r="J27" s="155" t="s">
        <v>24</v>
      </c>
      <c r="K27" s="155"/>
      <c r="L27" s="155"/>
      <c r="M27" s="71" t="s">
        <v>9</v>
      </c>
    </row>
    <row r="28" spans="1:17" ht="15.95" customHeight="1" x14ac:dyDescent="0.3">
      <c r="A28" s="35" t="s">
        <v>61</v>
      </c>
      <c r="B28" s="43" t="s">
        <v>9</v>
      </c>
      <c r="E28" s="117" t="s">
        <v>9</v>
      </c>
      <c r="F28" s="118"/>
      <c r="G28" s="119"/>
      <c r="H28" s="19"/>
      <c r="J28" s="155" t="s">
        <v>63</v>
      </c>
      <c r="K28" s="155"/>
      <c r="L28" s="155"/>
      <c r="M28" s="43">
        <v>2</v>
      </c>
      <c r="O28" s="15"/>
      <c r="P28" s="4"/>
      <c r="Q28" s="16"/>
    </row>
    <row r="29" spans="1:17" ht="15.75" customHeight="1" x14ac:dyDescent="0.3">
      <c r="A29" s="35" t="s">
        <v>62</v>
      </c>
      <c r="B29" s="43">
        <v>1</v>
      </c>
      <c r="E29" s="12"/>
      <c r="F29" s="45"/>
      <c r="G29" s="45"/>
      <c r="H29" s="19"/>
      <c r="J29" s="114" t="s">
        <v>65</v>
      </c>
      <c r="K29" s="115"/>
      <c r="L29" s="116"/>
      <c r="M29" s="43" t="s">
        <v>9</v>
      </c>
      <c r="O29" s="15"/>
      <c r="P29" s="4"/>
      <c r="Q29" s="16"/>
    </row>
    <row r="30" spans="1:17" ht="15.95" customHeight="1" x14ac:dyDescent="0.3">
      <c r="A30" s="17" t="s">
        <v>64</v>
      </c>
      <c r="B30" s="43" t="s">
        <v>9</v>
      </c>
      <c r="E30" s="12"/>
      <c r="F30" s="3"/>
      <c r="G30" s="3"/>
      <c r="H30" s="19"/>
      <c r="J30" s="114" t="s">
        <v>73</v>
      </c>
      <c r="K30" s="115"/>
      <c r="L30" s="116"/>
      <c r="M30" s="43">
        <v>3</v>
      </c>
      <c r="O30" s="15"/>
      <c r="P30" s="4"/>
      <c r="Q30" s="16"/>
    </row>
    <row r="31" spans="1:17" ht="15.95" customHeight="1" x14ac:dyDescent="0.3">
      <c r="A31" s="35" t="s">
        <v>66</v>
      </c>
      <c r="B31" s="43">
        <v>5</v>
      </c>
      <c r="E31" s="12"/>
      <c r="F31" s="3"/>
      <c r="G31" s="3"/>
      <c r="H31" s="19"/>
      <c r="J31" s="18"/>
      <c r="K31" s="56"/>
      <c r="L31" s="57" t="s">
        <v>40</v>
      </c>
      <c r="M31" s="36">
        <f>SUM(M27:M30)</f>
        <v>5</v>
      </c>
      <c r="O31" s="15"/>
      <c r="P31" s="4"/>
      <c r="Q31" s="16"/>
    </row>
    <row r="32" spans="1:17" s="14" customFormat="1" ht="21" customHeight="1" x14ac:dyDescent="0.25">
      <c r="A32" s="58" t="s">
        <v>40</v>
      </c>
      <c r="B32" s="59">
        <f>SUM(B16:B31)</f>
        <v>15</v>
      </c>
      <c r="E32" s="13"/>
      <c r="F32" s="33"/>
      <c r="G32" s="60" t="s">
        <v>40</v>
      </c>
      <c r="H32" s="61">
        <f>SUM(H16:H31)</f>
        <v>27</v>
      </c>
      <c r="M32" s="21"/>
    </row>
    <row r="33" spans="1:17" ht="19.5" customHeight="1" x14ac:dyDescent="0.3">
      <c r="A33" s="62"/>
      <c r="B33" s="32"/>
      <c r="C33" s="14"/>
      <c r="D33" s="14"/>
      <c r="E33" s="14"/>
      <c r="F33" s="39"/>
      <c r="G33" s="32"/>
      <c r="H33" s="32"/>
      <c r="I33" s="14"/>
      <c r="J33" s="40" t="s">
        <v>67</v>
      </c>
      <c r="K33" s="41"/>
      <c r="L33" s="41"/>
      <c r="M33" s="36">
        <v>8</v>
      </c>
      <c r="N33" s="14"/>
      <c r="O33" s="14"/>
      <c r="P33" s="14"/>
      <c r="Q33" s="14"/>
    </row>
    <row r="34" spans="1:17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38" t="s">
        <v>68</v>
      </c>
      <c r="N34" s="42"/>
      <c r="O34" s="42"/>
      <c r="P34" s="42"/>
      <c r="Q34" s="32">
        <f>+Q25+H32+M24+M33</f>
        <v>851</v>
      </c>
    </row>
    <row r="35" spans="1:17" x14ac:dyDescent="0.3">
      <c r="A35" s="22" t="s">
        <v>9</v>
      </c>
      <c r="B35" s="22"/>
      <c r="C35" s="22"/>
      <c r="D35" s="22"/>
      <c r="E35" s="22"/>
      <c r="F35" s="22"/>
      <c r="G35" s="22"/>
      <c r="I35" s="25"/>
      <c r="N35" s="25"/>
      <c r="O35" s="25"/>
      <c r="P35" s="37" t="s">
        <v>9</v>
      </c>
      <c r="Q35" s="28"/>
    </row>
  </sheetData>
  <mergeCells count="38">
    <mergeCell ref="A1:Q1"/>
    <mergeCell ref="A2:Q2"/>
    <mergeCell ref="A3:Q3"/>
    <mergeCell ref="E15:H15"/>
    <mergeCell ref="J17:L17"/>
    <mergeCell ref="O17:P17"/>
    <mergeCell ref="J16:L16"/>
    <mergeCell ref="O16:P16"/>
    <mergeCell ref="O15:Q15"/>
    <mergeCell ref="M11:N11"/>
    <mergeCell ref="J15:M15"/>
    <mergeCell ref="E16:G16"/>
    <mergeCell ref="E17:G17"/>
    <mergeCell ref="J18:L18"/>
    <mergeCell ref="O18:P18"/>
    <mergeCell ref="J19:L19"/>
    <mergeCell ref="O19:P19"/>
    <mergeCell ref="E18:G18"/>
    <mergeCell ref="E19:G19"/>
    <mergeCell ref="O20:P20"/>
    <mergeCell ref="E21:G21"/>
    <mergeCell ref="O21:P21"/>
    <mergeCell ref="J22:M22"/>
    <mergeCell ref="O22:P22"/>
    <mergeCell ref="E20:G20"/>
    <mergeCell ref="E22:G22"/>
    <mergeCell ref="J28:L28"/>
    <mergeCell ref="J29:L29"/>
    <mergeCell ref="A34:G34"/>
    <mergeCell ref="O23:P23"/>
    <mergeCell ref="O24:P24"/>
    <mergeCell ref="O25:P25"/>
    <mergeCell ref="J26:M26"/>
    <mergeCell ref="J27:L27"/>
    <mergeCell ref="J24:L24"/>
    <mergeCell ref="O26:P26"/>
    <mergeCell ref="E28:G28"/>
    <mergeCell ref="J30:L30"/>
  </mergeCells>
  <pageMargins left="0.49" right="0.34" top="0" bottom="0" header="0.4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E9A523182994987E20267756AEADD" ma:contentTypeVersion="16" ma:contentTypeDescription="Create a new document." ma:contentTypeScope="" ma:versionID="94ba43da64a83e16aaf1497dc986098d">
  <xsd:schema xmlns:xsd="http://www.w3.org/2001/XMLSchema" xmlns:xs="http://www.w3.org/2001/XMLSchema" xmlns:p="http://schemas.microsoft.com/office/2006/metadata/properties" xmlns:ns2="95aa16d9-bbb7-4ec3-820e-251be731d62f" xmlns:ns3="06436bbd-82f6-4f3c-9062-fa4a52d1fe6a" targetNamespace="http://schemas.microsoft.com/office/2006/metadata/properties" ma:root="true" ma:fieldsID="082fbcdef10d1e2d8714c7430d4e0d85" ns2:_="" ns3:_="">
    <xsd:import namespace="95aa16d9-bbb7-4ec3-820e-251be731d62f"/>
    <xsd:import namespace="06436bbd-82f6-4f3c-9062-fa4a52d1fe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a16d9-bbb7-4ec3-820e-251be731d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601fbec-cea6-47c3-8fdf-60f6c8323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36bbd-82f6-4f3c-9062-fa4a52d1f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dc16f2-09d7-4821-b57e-63208cb2489f}" ma:internalName="TaxCatchAll" ma:showField="CatchAllData" ma:web="06436bbd-82f6-4f3c-9062-fa4a52d1f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436bbd-82f6-4f3c-9062-fa4a52d1fe6a">
      <UserInfo>
        <DisplayName>Eric Zelanko</DisplayName>
        <AccountId>14</AccountId>
        <AccountType/>
      </UserInfo>
      <UserInfo>
        <DisplayName>SharingLinks.7d46f6ea-bc84-45dd-98f4-ed8fcd464240.OrganizationEdit.4ac8b1df-a7c9-4302-8f13-2d4467d2bf8c</DisplayName>
        <AccountId>15</AccountId>
        <AccountType/>
      </UserInfo>
      <UserInfo>
        <DisplayName>Denise Moschgat</DisplayName>
        <AccountId>54</AccountId>
        <AccountType/>
      </UserInfo>
    </SharedWithUsers>
    <lcf76f155ced4ddcb4097134ff3c332f xmlns="95aa16d9-bbb7-4ec3-820e-251be731d62f">
      <Terms xmlns="http://schemas.microsoft.com/office/infopath/2007/PartnerControls"/>
    </lcf76f155ced4ddcb4097134ff3c332f>
    <TaxCatchAll xmlns="06436bbd-82f6-4f3c-9062-fa4a52d1fe6a" xsi:nil="true"/>
  </documentManagement>
</p:properties>
</file>

<file path=customXml/itemProps1.xml><?xml version="1.0" encoding="utf-8"?>
<ds:datastoreItem xmlns:ds="http://schemas.openxmlformats.org/officeDocument/2006/customXml" ds:itemID="{1F68FA6F-3C69-4D28-BA1D-852BB4F62C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43C8F-3F16-4714-AC74-07A12ECD8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a16d9-bbb7-4ec3-820e-251be731d62f"/>
    <ds:schemaRef ds:uri="06436bbd-82f6-4f3c-9062-fa4a52d1f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242CA-E24C-4456-B8FC-B0AB34BDB25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5aa16d9-bbb7-4ec3-820e-251be731d62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06436bbd-82f6-4f3c-9062-fa4a52d1fe6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</vt:vector>
  </TitlesOfParts>
  <Manager/>
  <Company>Forest Hills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Puruczky</dc:creator>
  <cp:keywords/>
  <dc:description/>
  <cp:lastModifiedBy>Elysia Myher</cp:lastModifiedBy>
  <cp:revision/>
  <dcterms:created xsi:type="dcterms:W3CDTF">2002-12-23T17:55:16Z</dcterms:created>
  <dcterms:modified xsi:type="dcterms:W3CDTF">2025-04-01T13:01:02Z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0x010100FA0E9A523182994987E20267756AEADD</vt:lpwstr>
  </property>
  <property fmtid="{D5CDD505-2E9C-101B-9397-08002B2CF9AE}" pid="3" name="xd_Signature">
    <vt:bool>false</vt:bool>
  </property>
  <property fmtid="{D5CDD505-2E9C-101B-9397-08002B2CF9AE}" pid="4" name="SharedWithUsers">
    <vt:lpwstr>14;#Denise Moschgat;#15;#School Board</vt:lpwstr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AuthorIds_UIVersion_3072">
    <vt:lpwstr>12</vt:lpwstr>
  </property>
  <property fmtid="{D5CDD505-2E9C-101B-9397-08002B2CF9AE}" pid="9" name="AuthorIds_UIVersion_6656">
    <vt:lpwstr>12</vt:lpwstr>
  </property>
  <property fmtid="{D5CDD505-2E9C-101B-9397-08002B2CF9AE}" pid="10" name="MediaServiceImageTags">
    <vt:lpwstr/>
  </property>
</Properties>
</file>