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lby.montgomery\Desktop\Website 2023-2024\"/>
    </mc:Choice>
  </mc:AlternateContent>
  <xr:revisionPtr revIDLastSave="0" documentId="13_ncr:1_{0EF480F0-0E09-428C-880D-C5AFE637688F}" xr6:coauthVersionLast="36" xr6:coauthVersionMax="36" xr10:uidLastSave="{00000000-0000-0000-0000-000000000000}"/>
  <bookViews>
    <workbookView xWindow="0" yWindow="0" windowWidth="28800" windowHeight="12225" xr2:uid="{6FDD258B-BC33-4E90-8244-F2DB646F9A6D}"/>
  </bookViews>
  <sheets>
    <sheet name="199" sheetId="1" r:id="rId1"/>
    <sheet name="240" sheetId="2" r:id="rId2"/>
    <sheet name="599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" l="1"/>
  <c r="B34" i="1"/>
  <c r="G38" i="1"/>
  <c r="G14" i="1"/>
  <c r="C14" i="3"/>
  <c r="G20" i="3"/>
  <c r="F20" i="3"/>
  <c r="E20" i="3"/>
  <c r="D20" i="3"/>
  <c r="D22" i="3" s="1"/>
  <c r="C20" i="3"/>
  <c r="B18" i="3"/>
  <c r="G14" i="3"/>
  <c r="F14" i="3"/>
  <c r="E14" i="3"/>
  <c r="D14" i="3"/>
  <c r="G20" i="2"/>
  <c r="F20" i="2"/>
  <c r="E20" i="2"/>
  <c r="D20" i="2"/>
  <c r="C20" i="2"/>
  <c r="B19" i="2"/>
  <c r="B18" i="2"/>
  <c r="G14" i="2"/>
  <c r="G22" i="2" s="1"/>
  <c r="F14" i="2"/>
  <c r="F22" i="2" s="1"/>
  <c r="E14" i="2"/>
  <c r="E22" i="2" s="1"/>
  <c r="D14" i="2"/>
  <c r="C14" i="2"/>
  <c r="C22" i="2" l="1"/>
  <c r="E22" i="3"/>
  <c r="G22" i="3"/>
  <c r="C22" i="3"/>
  <c r="F22" i="3"/>
  <c r="B25" i="1"/>
  <c r="B26" i="1"/>
  <c r="B27" i="1"/>
  <c r="B28" i="1"/>
  <c r="B29" i="1"/>
  <c r="B30" i="1"/>
  <c r="B31" i="1"/>
  <c r="B32" i="1"/>
  <c r="B33" i="1"/>
  <c r="B35" i="1"/>
  <c r="D38" i="1"/>
  <c r="E38" i="1"/>
  <c r="F38" i="1"/>
  <c r="C38" i="1"/>
  <c r="D14" i="1"/>
  <c r="E14" i="1"/>
  <c r="F14" i="1"/>
  <c r="C14" i="1"/>
</calcChain>
</file>

<file path=xl/sharedStrings.xml><?xml version="1.0" encoding="utf-8"?>
<sst xmlns="http://schemas.openxmlformats.org/spreadsheetml/2006/main" count="76" uniqueCount="27">
  <si>
    <t>Adopted Budgets</t>
  </si>
  <si>
    <t>2023-2024</t>
  </si>
  <si>
    <t>2022-2023</t>
  </si>
  <si>
    <t>2021-2022</t>
  </si>
  <si>
    <t>2020-2021</t>
  </si>
  <si>
    <t>2019-2020</t>
  </si>
  <si>
    <t>Expenditures:</t>
  </si>
  <si>
    <t>Local Revenue</t>
  </si>
  <si>
    <t>State Revenue</t>
  </si>
  <si>
    <t>Federal Revenue</t>
  </si>
  <si>
    <t>Instruction</t>
  </si>
  <si>
    <t>General Fund</t>
  </si>
  <si>
    <t>Child Nutrition</t>
  </si>
  <si>
    <t>Debt Service</t>
  </si>
  <si>
    <t>Other Uses</t>
  </si>
  <si>
    <t xml:space="preserve">Other Sources </t>
  </si>
  <si>
    <t>Social Services</t>
  </si>
  <si>
    <t>Inst Resources &amp; Media</t>
  </si>
  <si>
    <t>Curriculum &amp; Prof. Dev.</t>
  </si>
  <si>
    <t>Instructional Administration</t>
  </si>
  <si>
    <t>School Leadership</t>
  </si>
  <si>
    <t>Guidance &amp; Counseling</t>
  </si>
  <si>
    <t>Natalia ISD</t>
  </si>
  <si>
    <t>Description</t>
  </si>
  <si>
    <t>Revenues:</t>
  </si>
  <si>
    <t>-</t>
  </si>
  <si>
    <t>Net Change in Fund Balances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</si>
</sst>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ill="1"/>
    <xf numFmtId="44" fontId="0" fillId="0" borderId="0" xfId="1" applyFont="1"/>
    <xf numFmtId="0" fontId="0" fillId="0" borderId="0" xfId="0" applyBorder="1"/>
    <xf numFmtId="44" fontId="0" fillId="0" borderId="0" xfId="1" applyFont="1" applyBorder="1"/>
    <xf numFmtId="0" fontId="0" fillId="0" borderId="1" xfId="0" applyBorder="1"/>
    <xf numFmtId="0" fontId="0" fillId="0" borderId="0" xfId="0" applyFill="1" applyBorder="1"/>
    <xf numFmtId="0" fontId="0" fillId="0" borderId="1" xfId="0" applyFill="1" applyBorder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5" fontId="0" fillId="0" borderId="0" xfId="1" applyNumberFormat="1" applyFont="1"/>
    <xf numFmtId="165" fontId="0" fillId="0" borderId="0" xfId="1" applyNumberFormat="1" applyFont="1" applyBorder="1"/>
    <xf numFmtId="165" fontId="0" fillId="0" borderId="1" xfId="1" applyNumberFormat="1" applyFont="1" applyBorder="1"/>
    <xf numFmtId="165" fontId="0" fillId="0" borderId="2" xfId="1" applyNumberFormat="1" applyFont="1" applyBorder="1"/>
    <xf numFmtId="165" fontId="0" fillId="0" borderId="1" xfId="1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6" xfId="0" applyFont="1" applyBorder="1"/>
    <xf numFmtId="0" fontId="3" fillId="0" borderId="0" xfId="0" applyFont="1" applyBorder="1"/>
    <xf numFmtId="44" fontId="0" fillId="0" borderId="7" xfId="1" applyFont="1" applyBorder="1"/>
    <xf numFmtId="0" fontId="0" fillId="0" borderId="6" xfId="0" applyBorder="1"/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4" fontId="4" fillId="2" borderId="0" xfId="1" applyFont="1" applyFill="1" applyBorder="1" applyAlignment="1">
      <alignment horizontal="center"/>
    </xf>
    <xf numFmtId="44" fontId="4" fillId="2" borderId="7" xfId="1" applyFont="1" applyFill="1" applyBorder="1" applyAlignment="1">
      <alignment horizontal="center"/>
    </xf>
    <xf numFmtId="0" fontId="5" fillId="0" borderId="6" xfId="0" applyFont="1" applyBorder="1"/>
    <xf numFmtId="0" fontId="2" fillId="0" borderId="0" xfId="0" applyFont="1" applyBorder="1"/>
    <xf numFmtId="165" fontId="0" fillId="0" borderId="7" xfId="1" applyNumberFormat="1" applyFont="1" applyBorder="1"/>
    <xf numFmtId="0" fontId="0" fillId="0" borderId="8" xfId="0" applyFill="1" applyBorder="1"/>
    <xf numFmtId="165" fontId="0" fillId="0" borderId="9" xfId="1" applyNumberFormat="1" applyFont="1" applyBorder="1"/>
    <xf numFmtId="0" fontId="0" fillId="0" borderId="6" xfId="0" applyFill="1" applyBorder="1"/>
    <xf numFmtId="165" fontId="1" fillId="0" borderId="0" xfId="1" applyNumberFormat="1" applyFont="1" applyBorder="1" applyAlignment="1">
      <alignment horizontal="right"/>
    </xf>
    <xf numFmtId="165" fontId="1" fillId="0" borderId="7" xfId="1" applyNumberFormat="1" applyFont="1" applyBorder="1" applyAlignment="1">
      <alignment horizontal="right"/>
    </xf>
    <xf numFmtId="0" fontId="0" fillId="0" borderId="8" xfId="0" applyBorder="1"/>
    <xf numFmtId="165" fontId="0" fillId="0" borderId="9" xfId="1" applyNumberFormat="1" applyFont="1" applyBorder="1" applyAlignment="1">
      <alignment horizontal="right"/>
    </xf>
    <xf numFmtId="0" fontId="0" fillId="0" borderId="10" xfId="0" applyBorder="1"/>
    <xf numFmtId="0" fontId="0" fillId="0" borderId="2" xfId="0" applyBorder="1"/>
    <xf numFmtId="165" fontId="0" fillId="0" borderId="11" xfId="1" applyNumberFormat="1" applyFont="1" applyBorder="1"/>
    <xf numFmtId="44" fontId="0" fillId="0" borderId="2" xfId="1" applyFont="1" applyBorder="1"/>
    <xf numFmtId="44" fontId="0" fillId="0" borderId="11" xfId="1" applyFont="1" applyBorder="1"/>
    <xf numFmtId="165" fontId="0" fillId="0" borderId="7" xfId="1" applyNumberFormat="1" applyFont="1" applyBorder="1" applyAlignment="1">
      <alignment horizontal="right"/>
    </xf>
    <xf numFmtId="44" fontId="0" fillId="0" borderId="0" xfId="1" applyNumberFormat="1" applyFont="1" applyBorder="1"/>
    <xf numFmtId="44" fontId="0" fillId="0" borderId="7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571500</xdr:colOff>
      <xdr:row>0</xdr:row>
      <xdr:rowOff>38099</xdr:rowOff>
    </xdr:from>
    <xdr:ext cx="1209675" cy="1076325"/>
    <xdr:pic>
      <xdr:nvPicPr>
        <xdr:cNvPr id="2" name="image1.jpg">
          <a:extLst>
            <a:ext uri="{FF2B5EF4-FFF2-40B4-BE49-F238E27FC236}">
              <a16:creationId xmlns:a16="http://schemas.microsoft.com/office/drawing/2014/main" id="{0EBF81AD-2418-40F2-92BB-82F3AC74C78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00800" y="38099"/>
          <a:ext cx="1209675" cy="10763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171450</xdr:colOff>
      <xdr:row>0</xdr:row>
      <xdr:rowOff>47626</xdr:rowOff>
    </xdr:from>
    <xdr:ext cx="1209675" cy="1076325"/>
    <xdr:pic>
      <xdr:nvPicPr>
        <xdr:cNvPr id="3" name="image1.jpg">
          <a:extLst>
            <a:ext uri="{FF2B5EF4-FFF2-40B4-BE49-F238E27FC236}">
              <a16:creationId xmlns:a16="http://schemas.microsoft.com/office/drawing/2014/main" id="{C1B09E2C-497E-4219-867A-E15407AD9E4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47626"/>
          <a:ext cx="1209675" cy="10763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542925</xdr:colOff>
      <xdr:row>0</xdr:row>
      <xdr:rowOff>28574</xdr:rowOff>
    </xdr:from>
    <xdr:ext cx="1209675" cy="1076325"/>
    <xdr:pic>
      <xdr:nvPicPr>
        <xdr:cNvPr id="2" name="image1.jpg">
          <a:extLst>
            <a:ext uri="{FF2B5EF4-FFF2-40B4-BE49-F238E27FC236}">
              <a16:creationId xmlns:a16="http://schemas.microsoft.com/office/drawing/2014/main" id="{0DB335C7-CB45-47BE-A69C-38681902564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2225" y="28574"/>
          <a:ext cx="1209675" cy="10763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571500</xdr:colOff>
      <xdr:row>0</xdr:row>
      <xdr:rowOff>38099</xdr:rowOff>
    </xdr:from>
    <xdr:ext cx="1209675" cy="1076325"/>
    <xdr:pic>
      <xdr:nvPicPr>
        <xdr:cNvPr id="4" name="image1.jpg">
          <a:extLst>
            <a:ext uri="{FF2B5EF4-FFF2-40B4-BE49-F238E27FC236}">
              <a16:creationId xmlns:a16="http://schemas.microsoft.com/office/drawing/2014/main" id="{2F9714EF-E5F0-475C-9ACB-1842BCEED4D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00800" y="38099"/>
          <a:ext cx="1209675" cy="10763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171450</xdr:colOff>
      <xdr:row>0</xdr:row>
      <xdr:rowOff>47626</xdr:rowOff>
    </xdr:from>
    <xdr:ext cx="1209675" cy="1076325"/>
    <xdr:pic>
      <xdr:nvPicPr>
        <xdr:cNvPr id="5" name="image1.jpg">
          <a:extLst>
            <a:ext uri="{FF2B5EF4-FFF2-40B4-BE49-F238E27FC236}">
              <a16:creationId xmlns:a16="http://schemas.microsoft.com/office/drawing/2014/main" id="{8BE808AB-374E-4FB3-A277-CB34C654A9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47626"/>
          <a:ext cx="1209675" cy="10763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542925</xdr:colOff>
      <xdr:row>0</xdr:row>
      <xdr:rowOff>28574</xdr:rowOff>
    </xdr:from>
    <xdr:ext cx="1209675" cy="1076325"/>
    <xdr:pic>
      <xdr:nvPicPr>
        <xdr:cNvPr id="2" name="image1.jpg">
          <a:extLst>
            <a:ext uri="{FF2B5EF4-FFF2-40B4-BE49-F238E27FC236}">
              <a16:creationId xmlns:a16="http://schemas.microsoft.com/office/drawing/2014/main" id="{B1E38553-96F0-4A40-8479-894398036C7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2225" y="28574"/>
          <a:ext cx="1209675" cy="10763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571500</xdr:colOff>
      <xdr:row>0</xdr:row>
      <xdr:rowOff>38099</xdr:rowOff>
    </xdr:from>
    <xdr:ext cx="1209675" cy="1076325"/>
    <xdr:pic>
      <xdr:nvPicPr>
        <xdr:cNvPr id="4" name="image1.jpg">
          <a:extLst>
            <a:ext uri="{FF2B5EF4-FFF2-40B4-BE49-F238E27FC236}">
              <a16:creationId xmlns:a16="http://schemas.microsoft.com/office/drawing/2014/main" id="{D30491A6-0D63-44DA-A2EF-8F2BC6BD092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00800" y="38099"/>
          <a:ext cx="1209675" cy="10763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171450</xdr:colOff>
      <xdr:row>0</xdr:row>
      <xdr:rowOff>38101</xdr:rowOff>
    </xdr:from>
    <xdr:ext cx="1209675" cy="1076325"/>
    <xdr:pic>
      <xdr:nvPicPr>
        <xdr:cNvPr id="5" name="image1.jpg">
          <a:extLst>
            <a:ext uri="{FF2B5EF4-FFF2-40B4-BE49-F238E27FC236}">
              <a16:creationId xmlns:a16="http://schemas.microsoft.com/office/drawing/2014/main" id="{C78D9816-6BA1-4FAE-BF6B-460D098AA61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38101"/>
          <a:ext cx="1209675" cy="10763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nance\Board%20Meetings\2023%20-%202024\1%20-%20July%2024%202023\Budget%20Amendment%20%231%20General%20Fu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Op"/>
    </sheetNames>
    <sheetDataSet>
      <sheetData sheetId="0">
        <row r="41">
          <cell r="B41" t="str">
            <v>Health Services</v>
          </cell>
        </row>
        <row r="42">
          <cell r="B42" t="str">
            <v>Student Transportation</v>
          </cell>
        </row>
        <row r="43">
          <cell r="B43" t="str">
            <v>Child Nutrition</v>
          </cell>
        </row>
        <row r="44">
          <cell r="B44" t="str">
            <v>Cocurricular/Extracurricular</v>
          </cell>
        </row>
        <row r="45">
          <cell r="B45" t="str">
            <v>General Administration</v>
          </cell>
        </row>
        <row r="46">
          <cell r="B46" t="str">
            <v>Plant Maintenance &amp; Operations</v>
          </cell>
        </row>
        <row r="47">
          <cell r="B47" t="str">
            <v>Security &amp; Monitoring</v>
          </cell>
        </row>
        <row r="48">
          <cell r="B48" t="str">
            <v>Data Processing</v>
          </cell>
        </row>
        <row r="49">
          <cell r="B49" t="str">
            <v>Community Services</v>
          </cell>
        </row>
        <row r="50">
          <cell r="B50" t="str">
            <v>Debt Services</v>
          </cell>
        </row>
        <row r="51">
          <cell r="B51" t="str">
            <v>Facilities Acq. &amp; Construction</v>
          </cell>
        </row>
        <row r="52">
          <cell r="B52" t="str">
            <v>Payments to Fiscal Agenets: JJAEP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523AE-6EA1-4325-B659-78AD6AF6E372}">
  <sheetPr>
    <pageSetUpPr fitToPage="1"/>
  </sheetPr>
  <dimension ref="A1:N41"/>
  <sheetViews>
    <sheetView tabSelected="1" topLeftCell="A19" workbookViewId="0">
      <selection activeCell="M1" sqref="M1"/>
    </sheetView>
  </sheetViews>
  <sheetFormatPr defaultColWidth="11.85546875" defaultRowHeight="15" x14ac:dyDescent="0.25"/>
  <cols>
    <col min="1" max="1" width="9.5703125" customWidth="1"/>
    <col min="2" max="2" width="31.5703125" bestFit="1" customWidth="1"/>
    <col min="3" max="7" width="15.42578125" style="2" bestFit="1" customWidth="1"/>
    <col min="8" max="8" width="11.85546875" style="1"/>
    <col min="13" max="13" width="14" customWidth="1"/>
  </cols>
  <sheetData>
    <row r="1" spans="1:14" ht="72.75" customHeight="1" x14ac:dyDescent="0.25">
      <c r="A1" s="16" t="s">
        <v>22</v>
      </c>
      <c r="B1" s="17"/>
      <c r="C1" s="17"/>
      <c r="D1" s="17"/>
      <c r="E1" s="17"/>
      <c r="F1" s="17"/>
      <c r="G1" s="18"/>
    </row>
    <row r="2" spans="1:14" ht="18.75" customHeight="1" x14ac:dyDescent="0.25">
      <c r="A2" s="19"/>
      <c r="B2" s="20"/>
      <c r="C2" s="20"/>
      <c r="D2" s="20"/>
      <c r="E2" s="20"/>
      <c r="F2" s="20"/>
      <c r="G2" s="21"/>
    </row>
    <row r="3" spans="1:14" ht="18.75" x14ac:dyDescent="0.3">
      <c r="A3" s="22" t="s">
        <v>0</v>
      </c>
      <c r="B3" s="23"/>
      <c r="C3" s="4"/>
      <c r="D3" s="4"/>
      <c r="E3" s="4"/>
      <c r="F3" s="4"/>
      <c r="G3" s="24"/>
    </row>
    <row r="4" spans="1:14" x14ac:dyDescent="0.25">
      <c r="C4" s="4"/>
      <c r="D4" s="4"/>
      <c r="E4" s="4"/>
      <c r="F4" s="4"/>
      <c r="G4" s="24"/>
    </row>
    <row r="5" spans="1:14" ht="18.75" x14ac:dyDescent="0.3">
      <c r="A5" s="22">
        <v>199</v>
      </c>
      <c r="B5" s="23" t="s">
        <v>11</v>
      </c>
      <c r="C5" s="4"/>
      <c r="D5" s="4"/>
      <c r="E5" s="4"/>
      <c r="F5" s="4"/>
      <c r="G5" s="24"/>
    </row>
    <row r="6" spans="1:14" ht="18.75" x14ac:dyDescent="0.3">
      <c r="A6" s="22"/>
      <c r="B6" s="23"/>
      <c r="C6" s="4"/>
      <c r="D6" s="4"/>
      <c r="E6" s="4"/>
      <c r="F6" s="4"/>
      <c r="G6" s="24"/>
    </row>
    <row r="7" spans="1:14" s="9" customFormat="1" ht="18.75" x14ac:dyDescent="0.3">
      <c r="A7" s="26"/>
      <c r="B7" s="27" t="s">
        <v>23</v>
      </c>
      <c r="C7" s="28" t="s">
        <v>1</v>
      </c>
      <c r="D7" s="28" t="s">
        <v>2</v>
      </c>
      <c r="E7" s="28" t="s">
        <v>3</v>
      </c>
      <c r="F7" s="28" t="s">
        <v>4</v>
      </c>
      <c r="G7" s="29" t="s">
        <v>5</v>
      </c>
      <c r="H7" s="8"/>
      <c r="I7" s="8"/>
      <c r="J7" s="8"/>
      <c r="K7" s="8"/>
      <c r="L7" s="8"/>
      <c r="M7" s="8"/>
      <c r="N7" s="8"/>
    </row>
    <row r="8" spans="1:14" x14ac:dyDescent="0.25">
      <c r="A8" s="25"/>
      <c r="B8" s="3"/>
      <c r="C8" s="4"/>
      <c r="D8" s="4"/>
      <c r="E8" s="4"/>
      <c r="F8" s="4"/>
      <c r="G8" s="24"/>
      <c r="I8" s="1"/>
      <c r="J8" s="1"/>
      <c r="K8" s="1"/>
      <c r="L8" s="1"/>
      <c r="M8" s="1"/>
      <c r="N8" s="1"/>
    </row>
    <row r="9" spans="1:14" ht="21" x14ac:dyDescent="0.35">
      <c r="A9" s="30" t="s">
        <v>24</v>
      </c>
      <c r="B9" s="31"/>
      <c r="C9" s="11"/>
      <c r="D9" s="11"/>
      <c r="E9" s="11"/>
      <c r="F9" s="11"/>
      <c r="G9" s="32"/>
    </row>
    <row r="10" spans="1:14" x14ac:dyDescent="0.25">
      <c r="A10" s="25">
        <v>5700</v>
      </c>
      <c r="B10" s="3" t="s">
        <v>7</v>
      </c>
      <c r="C10" s="11">
        <v>4287197</v>
      </c>
      <c r="D10" s="11">
        <v>3540508</v>
      </c>
      <c r="E10" s="11">
        <v>2886969</v>
      </c>
      <c r="F10" s="11">
        <v>2596129</v>
      </c>
      <c r="G10" s="32">
        <v>2448840</v>
      </c>
    </row>
    <row r="11" spans="1:14" x14ac:dyDescent="0.25">
      <c r="A11" s="25">
        <v>5800</v>
      </c>
      <c r="B11" s="3" t="s">
        <v>8</v>
      </c>
      <c r="C11" s="11">
        <v>10909241</v>
      </c>
      <c r="D11" s="11">
        <v>9868539</v>
      </c>
      <c r="E11" s="11">
        <v>9608839</v>
      </c>
      <c r="F11" s="11">
        <v>9492299</v>
      </c>
      <c r="G11" s="32">
        <v>9302663</v>
      </c>
    </row>
    <row r="12" spans="1:14" s="3" customFormat="1" x14ac:dyDescent="0.25">
      <c r="A12" s="25">
        <v>5900</v>
      </c>
      <c r="B12" s="3" t="s">
        <v>9</v>
      </c>
      <c r="C12" s="11">
        <v>130000</v>
      </c>
      <c r="D12" s="11">
        <v>165000</v>
      </c>
      <c r="E12" s="11">
        <v>120000</v>
      </c>
      <c r="F12" s="11">
        <v>105000</v>
      </c>
      <c r="G12" s="32">
        <v>90115</v>
      </c>
      <c r="H12" s="6"/>
    </row>
    <row r="13" spans="1:14" ht="15.75" thickBot="1" x14ac:dyDescent="0.3">
      <c r="A13" s="33">
        <v>7000</v>
      </c>
      <c r="B13" s="7" t="s">
        <v>15</v>
      </c>
      <c r="C13" s="12">
        <v>152589</v>
      </c>
      <c r="D13" s="12"/>
      <c r="E13" s="12"/>
      <c r="F13" s="12"/>
      <c r="G13" s="34"/>
    </row>
    <row r="14" spans="1:14" ht="15.75" thickTop="1" x14ac:dyDescent="0.25">
      <c r="A14" s="35"/>
      <c r="B14" s="6"/>
      <c r="C14" s="11">
        <f>SUM(C10:C13)</f>
        <v>15479027</v>
      </c>
      <c r="D14" s="11">
        <f t="shared" ref="D14:G14" si="0">SUM(D10:D13)</f>
        <v>13574047</v>
      </c>
      <c r="E14" s="11">
        <f t="shared" si="0"/>
        <v>12615808</v>
      </c>
      <c r="F14" s="11">
        <f t="shared" si="0"/>
        <v>12193428</v>
      </c>
      <c r="G14" s="32">
        <f t="shared" si="0"/>
        <v>11841618</v>
      </c>
    </row>
    <row r="15" spans="1:14" x14ac:dyDescent="0.25">
      <c r="A15" s="35"/>
      <c r="B15" s="6"/>
      <c r="C15" s="11"/>
      <c r="D15" s="11"/>
      <c r="E15" s="11"/>
      <c r="F15" s="11"/>
      <c r="G15" s="32"/>
    </row>
    <row r="16" spans="1:14" x14ac:dyDescent="0.25">
      <c r="A16" s="25"/>
      <c r="B16" s="3"/>
      <c r="C16" s="11"/>
      <c r="D16" s="11"/>
      <c r="E16" s="11"/>
      <c r="F16" s="11"/>
      <c r="G16" s="32"/>
    </row>
    <row r="17" spans="1:7" ht="21" x14ac:dyDescent="0.35">
      <c r="A17" s="30" t="s">
        <v>6</v>
      </c>
      <c r="B17" s="31"/>
      <c r="C17" s="11"/>
      <c r="D17" s="11"/>
      <c r="E17" s="11"/>
      <c r="F17" s="11"/>
      <c r="G17" s="32"/>
    </row>
    <row r="18" spans="1:7" x14ac:dyDescent="0.25">
      <c r="A18" s="25">
        <v>11</v>
      </c>
      <c r="B18" s="3" t="s">
        <v>10</v>
      </c>
      <c r="C18" s="11">
        <v>7568588</v>
      </c>
      <c r="D18" s="11">
        <v>6642475</v>
      </c>
      <c r="E18" s="11">
        <v>6373972</v>
      </c>
      <c r="F18" s="11">
        <v>6330806</v>
      </c>
      <c r="G18" s="32">
        <v>6143784</v>
      </c>
    </row>
    <row r="19" spans="1:7" x14ac:dyDescent="0.25">
      <c r="A19" s="25">
        <v>12</v>
      </c>
      <c r="B19" s="3" t="s">
        <v>17</v>
      </c>
      <c r="C19" s="11">
        <v>114263</v>
      </c>
      <c r="D19" s="11">
        <v>123350</v>
      </c>
      <c r="E19" s="11">
        <v>126090</v>
      </c>
      <c r="F19" s="11">
        <v>204765</v>
      </c>
      <c r="G19" s="32">
        <v>257618</v>
      </c>
    </row>
    <row r="20" spans="1:7" x14ac:dyDescent="0.25">
      <c r="A20" s="25">
        <v>13</v>
      </c>
      <c r="B20" s="3" t="s">
        <v>18</v>
      </c>
      <c r="C20" s="11">
        <v>246786</v>
      </c>
      <c r="D20" s="11">
        <v>312692</v>
      </c>
      <c r="E20" s="11">
        <v>235510</v>
      </c>
      <c r="F20" s="11">
        <v>194630</v>
      </c>
      <c r="G20" s="32">
        <v>124701</v>
      </c>
    </row>
    <row r="21" spans="1:7" x14ac:dyDescent="0.25">
      <c r="A21" s="25">
        <v>21</v>
      </c>
      <c r="B21" s="3" t="s">
        <v>19</v>
      </c>
      <c r="C21" s="11">
        <v>288208</v>
      </c>
      <c r="D21" s="11">
        <v>222615</v>
      </c>
      <c r="E21" s="11">
        <v>157843</v>
      </c>
      <c r="F21" s="11">
        <v>215287</v>
      </c>
      <c r="G21" s="32">
        <v>264629</v>
      </c>
    </row>
    <row r="22" spans="1:7" x14ac:dyDescent="0.25">
      <c r="A22" s="25">
        <v>23</v>
      </c>
      <c r="B22" s="3" t="s">
        <v>20</v>
      </c>
      <c r="C22" s="11">
        <v>1001770</v>
      </c>
      <c r="D22" s="11">
        <v>852397</v>
      </c>
      <c r="E22" s="11">
        <v>808237</v>
      </c>
      <c r="F22" s="11">
        <v>703192</v>
      </c>
      <c r="G22" s="32">
        <v>696015</v>
      </c>
    </row>
    <row r="23" spans="1:7" x14ac:dyDescent="0.25">
      <c r="A23" s="25">
        <v>31</v>
      </c>
      <c r="B23" s="3" t="s">
        <v>21</v>
      </c>
      <c r="C23" s="11">
        <v>503024</v>
      </c>
      <c r="D23" s="11">
        <v>338296</v>
      </c>
      <c r="E23" s="11">
        <v>233929</v>
      </c>
      <c r="F23" s="11">
        <v>321665</v>
      </c>
      <c r="G23" s="32">
        <v>235864</v>
      </c>
    </row>
    <row r="24" spans="1:7" x14ac:dyDescent="0.25">
      <c r="A24" s="25">
        <v>32</v>
      </c>
      <c r="B24" s="3" t="s">
        <v>16</v>
      </c>
      <c r="C24" s="36" t="s">
        <v>25</v>
      </c>
      <c r="D24" s="36" t="s">
        <v>25</v>
      </c>
      <c r="E24" s="36" t="s">
        <v>25</v>
      </c>
      <c r="F24" s="11">
        <v>500</v>
      </c>
      <c r="G24" s="32">
        <v>500</v>
      </c>
    </row>
    <row r="25" spans="1:7" x14ac:dyDescent="0.25">
      <c r="A25" s="25">
        <v>33</v>
      </c>
      <c r="B25" s="3" t="str">
        <f>[1]GenOp!B41</f>
        <v>Health Services</v>
      </c>
      <c r="C25" s="11">
        <v>166701</v>
      </c>
      <c r="D25" s="11">
        <v>111999</v>
      </c>
      <c r="E25" s="11">
        <v>102624</v>
      </c>
      <c r="F25" s="11">
        <v>102615</v>
      </c>
      <c r="G25" s="32">
        <v>95576</v>
      </c>
    </row>
    <row r="26" spans="1:7" x14ac:dyDescent="0.25">
      <c r="A26" s="25">
        <v>34</v>
      </c>
      <c r="B26" s="3" t="str">
        <f>[1]GenOp!B42</f>
        <v>Student Transportation</v>
      </c>
      <c r="C26" s="11">
        <v>586519</v>
      </c>
      <c r="D26" s="11">
        <v>569669</v>
      </c>
      <c r="E26" s="11">
        <v>520251</v>
      </c>
      <c r="F26" s="11">
        <v>518225</v>
      </c>
      <c r="G26" s="32">
        <v>448534</v>
      </c>
    </row>
    <row r="27" spans="1:7" x14ac:dyDescent="0.25">
      <c r="A27" s="25">
        <v>35</v>
      </c>
      <c r="B27" s="3" t="str">
        <f>[1]GenOp!B43</f>
        <v>Child Nutrition</v>
      </c>
      <c r="C27" s="36" t="s">
        <v>25</v>
      </c>
      <c r="D27" s="36" t="s">
        <v>25</v>
      </c>
      <c r="E27" s="36" t="s">
        <v>25</v>
      </c>
      <c r="F27" s="11">
        <v>7484</v>
      </c>
      <c r="G27" s="37" t="s">
        <v>25</v>
      </c>
    </row>
    <row r="28" spans="1:7" x14ac:dyDescent="0.25">
      <c r="A28" s="25">
        <v>36</v>
      </c>
      <c r="B28" s="3" t="str">
        <f>[1]GenOp!B44</f>
        <v>Cocurricular/Extracurricular</v>
      </c>
      <c r="C28" s="11">
        <v>1090657</v>
      </c>
      <c r="D28" s="11">
        <v>897791</v>
      </c>
      <c r="E28" s="11">
        <v>762836</v>
      </c>
      <c r="F28" s="11">
        <v>633236</v>
      </c>
      <c r="G28" s="32">
        <v>639276</v>
      </c>
    </row>
    <row r="29" spans="1:7" x14ac:dyDescent="0.25">
      <c r="A29" s="25">
        <v>41</v>
      </c>
      <c r="B29" s="3" t="str">
        <f>[1]GenOp!B45</f>
        <v>General Administration</v>
      </c>
      <c r="C29" s="11">
        <v>757569</v>
      </c>
      <c r="D29" s="11">
        <v>651879</v>
      </c>
      <c r="E29" s="11">
        <v>740422</v>
      </c>
      <c r="F29" s="11">
        <v>786949</v>
      </c>
      <c r="G29" s="32">
        <v>777031</v>
      </c>
    </row>
    <row r="30" spans="1:7" x14ac:dyDescent="0.25">
      <c r="A30" s="25">
        <v>51</v>
      </c>
      <c r="B30" s="3" t="str">
        <f>[1]GenOp!B46</f>
        <v>Plant Maintenance &amp; Operations</v>
      </c>
      <c r="C30" s="11">
        <v>1916466</v>
      </c>
      <c r="D30" s="11">
        <v>1778485</v>
      </c>
      <c r="E30" s="11">
        <v>1661354</v>
      </c>
      <c r="F30" s="11">
        <v>1417762</v>
      </c>
      <c r="G30" s="32">
        <v>1440103</v>
      </c>
    </row>
    <row r="31" spans="1:7" x14ac:dyDescent="0.25">
      <c r="A31" s="25">
        <v>52</v>
      </c>
      <c r="B31" s="3" t="str">
        <f>[1]GenOp!B47</f>
        <v>Security &amp; Monitoring</v>
      </c>
      <c r="C31" s="11">
        <v>224800</v>
      </c>
      <c r="D31" s="11">
        <v>129725</v>
      </c>
      <c r="E31" s="11">
        <v>84560</v>
      </c>
      <c r="F31" s="11">
        <v>80550</v>
      </c>
      <c r="G31" s="32">
        <v>64885</v>
      </c>
    </row>
    <row r="32" spans="1:7" x14ac:dyDescent="0.25">
      <c r="A32" s="25">
        <v>53</v>
      </c>
      <c r="B32" s="3" t="str">
        <f>[1]GenOp!B48</f>
        <v>Data Processing</v>
      </c>
      <c r="C32" s="11">
        <v>618832</v>
      </c>
      <c r="D32" s="11">
        <v>588648</v>
      </c>
      <c r="E32" s="11">
        <v>460038</v>
      </c>
      <c r="F32" s="11">
        <v>421578</v>
      </c>
      <c r="G32" s="32">
        <v>326567</v>
      </c>
    </row>
    <row r="33" spans="1:13" x14ac:dyDescent="0.25">
      <c r="A33" s="25">
        <v>61</v>
      </c>
      <c r="B33" s="3" t="str">
        <f>[1]GenOp!B49</f>
        <v>Community Services</v>
      </c>
      <c r="C33" s="11">
        <v>66790</v>
      </c>
      <c r="D33" s="11">
        <v>62131</v>
      </c>
      <c r="E33" s="11">
        <v>64116</v>
      </c>
      <c r="F33" s="11">
        <v>64783</v>
      </c>
      <c r="G33" s="32">
        <v>42431</v>
      </c>
      <c r="M33" s="10"/>
    </row>
    <row r="34" spans="1:13" x14ac:dyDescent="0.25">
      <c r="A34" s="25">
        <v>71</v>
      </c>
      <c r="B34" s="3" t="str">
        <f>[1]GenOp!B50</f>
        <v>Debt Services</v>
      </c>
      <c r="C34" s="11">
        <v>264608</v>
      </c>
      <c r="D34" s="11">
        <v>280895</v>
      </c>
      <c r="E34" s="11">
        <v>273026</v>
      </c>
      <c r="F34" s="11">
        <v>183401</v>
      </c>
      <c r="G34" s="32">
        <v>278104</v>
      </c>
      <c r="M34" s="10"/>
    </row>
    <row r="35" spans="1:13" x14ac:dyDescent="0.25">
      <c r="A35" s="25">
        <v>81</v>
      </c>
      <c r="B35" s="3" t="str">
        <f>[1]GenOp!B51</f>
        <v>Facilities Acq. &amp; Construction</v>
      </c>
      <c r="C35" s="11">
        <v>56946</v>
      </c>
      <c r="D35" s="36" t="s">
        <v>25</v>
      </c>
      <c r="E35" s="36" t="s">
        <v>25</v>
      </c>
      <c r="F35" s="36" t="s">
        <v>25</v>
      </c>
      <c r="G35" s="37" t="s">
        <v>25</v>
      </c>
    </row>
    <row r="36" spans="1:13" x14ac:dyDescent="0.25">
      <c r="A36" s="25">
        <v>93</v>
      </c>
      <c r="B36" s="3" t="str">
        <f>[1]GenOp!$B$52</f>
        <v>Payments to Fiscal Agenets: JJAEP</v>
      </c>
      <c r="C36" s="11">
        <v>6500</v>
      </c>
      <c r="D36" s="11">
        <v>11000</v>
      </c>
      <c r="E36" s="11">
        <v>11000</v>
      </c>
      <c r="F36" s="11">
        <v>6000</v>
      </c>
      <c r="G36" s="32">
        <v>6000</v>
      </c>
    </row>
    <row r="37" spans="1:13" ht="15.75" thickBot="1" x14ac:dyDescent="0.3">
      <c r="A37" s="38">
        <v>8000</v>
      </c>
      <c r="B37" s="5" t="s">
        <v>14</v>
      </c>
      <c r="C37" s="12"/>
      <c r="D37" s="14" t="s">
        <v>25</v>
      </c>
      <c r="E37" s="14" t="s">
        <v>25</v>
      </c>
      <c r="F37" s="14" t="s">
        <v>25</v>
      </c>
      <c r="G37" s="39" t="s">
        <v>25</v>
      </c>
    </row>
    <row r="38" spans="1:13" ht="15.75" thickTop="1" x14ac:dyDescent="0.25">
      <c r="A38" s="25"/>
      <c r="B38" s="3"/>
      <c r="C38" s="11">
        <f>SUM(C18:C37)</f>
        <v>15479027</v>
      </c>
      <c r="D38" s="11">
        <f>SUM(D18:D37)</f>
        <v>13574047</v>
      </c>
      <c r="E38" s="11">
        <f>SUM(E18:E37)</f>
        <v>12615808</v>
      </c>
      <c r="F38" s="11">
        <f>SUM(F18:F37)</f>
        <v>12193428</v>
      </c>
      <c r="G38" s="32">
        <f>SUM(G18:G37)</f>
        <v>11841618</v>
      </c>
    </row>
    <row r="39" spans="1:13" x14ac:dyDescent="0.25">
      <c r="A39" s="25"/>
      <c r="B39" s="3"/>
      <c r="C39" s="11"/>
      <c r="D39" s="11"/>
      <c r="E39" s="11"/>
      <c r="F39" s="11"/>
      <c r="G39" s="32"/>
    </row>
    <row r="40" spans="1:13" x14ac:dyDescent="0.25">
      <c r="A40" s="25"/>
      <c r="B40" s="3" t="s">
        <v>26</v>
      </c>
      <c r="C40" s="46">
        <v>0</v>
      </c>
      <c r="D40" s="46">
        <v>0</v>
      </c>
      <c r="E40" s="46">
        <v>0</v>
      </c>
      <c r="F40" s="46">
        <v>0</v>
      </c>
      <c r="G40" s="47">
        <v>0</v>
      </c>
    </row>
    <row r="41" spans="1:13" ht="15.75" thickBot="1" x14ac:dyDescent="0.3">
      <c r="A41" s="40"/>
      <c r="B41" s="41"/>
      <c r="C41" s="13"/>
      <c r="D41" s="13"/>
      <c r="E41" s="13"/>
      <c r="F41" s="13"/>
      <c r="G41" s="42"/>
    </row>
  </sheetData>
  <mergeCells count="1">
    <mergeCell ref="A1:G2"/>
  </mergeCells>
  <pageMargins left="0.45" right="0.45" top="0.5" bottom="0.5" header="0.3" footer="0.3"/>
  <pageSetup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61EDD-2595-4807-8EEA-448F3F9A7932}">
  <dimension ref="A1:N23"/>
  <sheetViews>
    <sheetView workbookViewId="0">
      <selection activeCell="C20" sqref="C20"/>
    </sheetView>
  </sheetViews>
  <sheetFormatPr defaultColWidth="11.85546875" defaultRowHeight="15" x14ac:dyDescent="0.25"/>
  <cols>
    <col min="1" max="1" width="9.5703125" customWidth="1"/>
    <col min="2" max="2" width="31.5703125" bestFit="1" customWidth="1"/>
    <col min="3" max="7" width="15.42578125" style="2" bestFit="1" customWidth="1"/>
    <col min="8" max="8" width="11.85546875" style="1"/>
  </cols>
  <sheetData>
    <row r="1" spans="1:14" x14ac:dyDescent="0.25">
      <c r="A1" s="16" t="s">
        <v>22</v>
      </c>
      <c r="B1" s="17"/>
      <c r="C1" s="17"/>
      <c r="D1" s="17"/>
      <c r="E1" s="17"/>
      <c r="F1" s="17"/>
      <c r="G1" s="18"/>
    </row>
    <row r="2" spans="1:14" ht="73.5" customHeight="1" x14ac:dyDescent="0.25">
      <c r="A2" s="19"/>
      <c r="B2" s="20"/>
      <c r="C2" s="20"/>
      <c r="D2" s="20"/>
      <c r="E2" s="20"/>
      <c r="F2" s="20"/>
      <c r="G2" s="21"/>
    </row>
    <row r="3" spans="1:14" ht="18.75" x14ac:dyDescent="0.3">
      <c r="A3" s="22" t="s">
        <v>0</v>
      </c>
      <c r="B3" s="23"/>
      <c r="C3" s="4"/>
      <c r="D3" s="4"/>
      <c r="E3" s="4"/>
      <c r="F3" s="4"/>
      <c r="G3" s="24"/>
    </row>
    <row r="4" spans="1:14" ht="18.75" x14ac:dyDescent="0.3">
      <c r="A4" s="22"/>
      <c r="B4" s="23"/>
      <c r="C4" s="4"/>
      <c r="D4" s="4"/>
      <c r="E4" s="4"/>
      <c r="F4" s="4"/>
      <c r="G4" s="24"/>
    </row>
    <row r="5" spans="1:14" ht="18.75" x14ac:dyDescent="0.3">
      <c r="A5" s="22">
        <v>240</v>
      </c>
      <c r="B5" s="23" t="s">
        <v>12</v>
      </c>
      <c r="C5" s="4"/>
      <c r="D5" s="4"/>
      <c r="E5" s="4"/>
      <c r="F5" s="4"/>
      <c r="G5" s="24"/>
    </row>
    <row r="6" spans="1:14" ht="18.75" x14ac:dyDescent="0.3">
      <c r="A6" s="22"/>
      <c r="B6" s="23"/>
      <c r="C6" s="4"/>
      <c r="D6" s="4"/>
      <c r="E6" s="4"/>
      <c r="F6" s="4"/>
      <c r="G6" s="24"/>
    </row>
    <row r="7" spans="1:14" s="9" customFormat="1" ht="18.75" x14ac:dyDescent="0.3">
      <c r="A7" s="26"/>
      <c r="B7" s="27" t="s">
        <v>23</v>
      </c>
      <c r="C7" s="28" t="s">
        <v>1</v>
      </c>
      <c r="D7" s="28" t="s">
        <v>2</v>
      </c>
      <c r="E7" s="28" t="s">
        <v>3</v>
      </c>
      <c r="F7" s="28" t="s">
        <v>4</v>
      </c>
      <c r="G7" s="29" t="s">
        <v>5</v>
      </c>
      <c r="H7" s="8"/>
      <c r="I7" s="8"/>
      <c r="J7" s="8"/>
      <c r="K7" s="8"/>
      <c r="L7" s="8"/>
      <c r="M7" s="8"/>
      <c r="N7" s="8"/>
    </row>
    <row r="8" spans="1:14" x14ac:dyDescent="0.25">
      <c r="A8" s="25"/>
      <c r="B8" s="3"/>
      <c r="C8" s="4"/>
      <c r="D8" s="4"/>
      <c r="E8" s="4"/>
      <c r="F8" s="4"/>
      <c r="G8" s="24"/>
      <c r="I8" s="1"/>
      <c r="J8" s="1"/>
      <c r="K8" s="1"/>
      <c r="L8" s="1"/>
      <c r="M8" s="1"/>
      <c r="N8" s="1"/>
    </row>
    <row r="9" spans="1:14" ht="21" x14ac:dyDescent="0.35">
      <c r="A9" s="30" t="s">
        <v>24</v>
      </c>
      <c r="B9" s="31"/>
      <c r="C9" s="11"/>
      <c r="D9" s="11"/>
      <c r="E9" s="11"/>
      <c r="F9" s="11"/>
      <c r="G9" s="32"/>
    </row>
    <row r="10" spans="1:14" x14ac:dyDescent="0.25">
      <c r="A10" s="25">
        <v>5700</v>
      </c>
      <c r="B10" s="3" t="s">
        <v>7</v>
      </c>
      <c r="C10" s="11">
        <v>31000</v>
      </c>
      <c r="D10" s="11">
        <v>11000</v>
      </c>
      <c r="E10" s="11">
        <v>17000</v>
      </c>
      <c r="F10" s="11">
        <v>23000</v>
      </c>
      <c r="G10" s="32">
        <v>28300</v>
      </c>
    </row>
    <row r="11" spans="1:14" x14ac:dyDescent="0.25">
      <c r="A11" s="25">
        <v>5800</v>
      </c>
      <c r="B11" s="3" t="s">
        <v>8</v>
      </c>
      <c r="C11" s="15" t="s">
        <v>25</v>
      </c>
      <c r="D11" s="15" t="s">
        <v>25</v>
      </c>
      <c r="E11" s="15" t="s">
        <v>25</v>
      </c>
      <c r="F11" s="11">
        <v>4000</v>
      </c>
      <c r="G11" s="32">
        <v>4000</v>
      </c>
    </row>
    <row r="12" spans="1:14" s="3" customFormat="1" x14ac:dyDescent="0.25">
      <c r="A12" s="25">
        <v>5900</v>
      </c>
      <c r="B12" s="3" t="s">
        <v>9</v>
      </c>
      <c r="C12" s="11">
        <v>894212</v>
      </c>
      <c r="D12" s="11">
        <v>894894</v>
      </c>
      <c r="E12" s="11">
        <v>900800</v>
      </c>
      <c r="F12" s="11">
        <v>801106</v>
      </c>
      <c r="G12" s="32">
        <v>774481</v>
      </c>
      <c r="H12" s="6"/>
    </row>
    <row r="13" spans="1:14" ht="15.75" thickBot="1" x14ac:dyDescent="0.3">
      <c r="A13" s="33">
        <v>7000</v>
      </c>
      <c r="B13" s="7" t="s">
        <v>15</v>
      </c>
      <c r="C13" s="12"/>
      <c r="D13" s="12"/>
      <c r="E13" s="12"/>
      <c r="F13" s="12"/>
      <c r="G13" s="34"/>
    </row>
    <row r="14" spans="1:14" ht="15.75" thickTop="1" x14ac:dyDescent="0.25">
      <c r="A14" s="35"/>
      <c r="B14" s="6"/>
      <c r="C14" s="11">
        <f>SUM(C10:C12)</f>
        <v>925212</v>
      </c>
      <c r="D14" s="11">
        <f t="shared" ref="D14:G14" si="0">SUM(D10:D13)</f>
        <v>905894</v>
      </c>
      <c r="E14" s="11">
        <f t="shared" si="0"/>
        <v>917800</v>
      </c>
      <c r="F14" s="11">
        <f t="shared" si="0"/>
        <v>828106</v>
      </c>
      <c r="G14" s="32">
        <f t="shared" si="0"/>
        <v>806781</v>
      </c>
    </row>
    <row r="15" spans="1:14" x14ac:dyDescent="0.25">
      <c r="A15" s="35"/>
      <c r="B15" s="6"/>
      <c r="C15" s="11"/>
      <c r="D15" s="11"/>
      <c r="E15" s="11"/>
      <c r="F15" s="11"/>
      <c r="G15" s="32"/>
    </row>
    <row r="16" spans="1:14" x14ac:dyDescent="0.25">
      <c r="A16" s="25"/>
      <c r="B16" s="3"/>
      <c r="C16" s="11"/>
      <c r="D16" s="11"/>
      <c r="E16" s="11"/>
      <c r="F16" s="11"/>
      <c r="G16" s="32"/>
    </row>
    <row r="17" spans="1:7" ht="21" x14ac:dyDescent="0.35">
      <c r="A17" s="30" t="s">
        <v>6</v>
      </c>
      <c r="B17" s="31"/>
      <c r="C17" s="11"/>
      <c r="D17" s="11"/>
      <c r="E17" s="11"/>
      <c r="F17" s="11"/>
      <c r="G17" s="32"/>
    </row>
    <row r="18" spans="1:7" x14ac:dyDescent="0.25">
      <c r="A18" s="25">
        <v>35</v>
      </c>
      <c r="B18" s="3" t="str">
        <f>[1]GenOp!B43</f>
        <v>Child Nutrition</v>
      </c>
      <c r="C18" s="11">
        <v>912212</v>
      </c>
      <c r="D18" s="11">
        <v>892094</v>
      </c>
      <c r="E18" s="11">
        <v>904000</v>
      </c>
      <c r="F18" s="11">
        <v>814306</v>
      </c>
      <c r="G18" s="32">
        <v>788781</v>
      </c>
    </row>
    <row r="19" spans="1:7" ht="15.75" thickBot="1" x14ac:dyDescent="0.3">
      <c r="A19" s="38">
        <v>51</v>
      </c>
      <c r="B19" s="5" t="str">
        <f>[1]GenOp!B46</f>
        <v>Plant Maintenance &amp; Operations</v>
      </c>
      <c r="C19" s="12">
        <v>13000</v>
      </c>
      <c r="D19" s="12">
        <v>13800</v>
      </c>
      <c r="E19" s="12">
        <v>13800</v>
      </c>
      <c r="F19" s="12">
        <v>13800</v>
      </c>
      <c r="G19" s="34">
        <v>18000</v>
      </c>
    </row>
    <row r="20" spans="1:7" ht="15.75" thickTop="1" x14ac:dyDescent="0.25">
      <c r="A20" s="25"/>
      <c r="B20" s="3"/>
      <c r="C20" s="11">
        <f>SUM(C18:C19)</f>
        <v>925212</v>
      </c>
      <c r="D20" s="11">
        <f>SUM(D18:D19)</f>
        <v>905894</v>
      </c>
      <c r="E20" s="11">
        <f>SUM(E18:E19)</f>
        <v>917800</v>
      </c>
      <c r="F20" s="11">
        <f>SUM(F18:F19)</f>
        <v>828106</v>
      </c>
      <c r="G20" s="32">
        <f>SUM(G18:G19)</f>
        <v>806781</v>
      </c>
    </row>
    <row r="21" spans="1:7" x14ac:dyDescent="0.25">
      <c r="A21" s="25"/>
      <c r="B21" s="3"/>
      <c r="C21" s="11"/>
      <c r="D21" s="11"/>
      <c r="E21" s="11"/>
      <c r="F21" s="11"/>
      <c r="G21" s="32"/>
    </row>
    <row r="22" spans="1:7" x14ac:dyDescent="0.25">
      <c r="A22" s="25"/>
      <c r="B22" s="3" t="s">
        <v>26</v>
      </c>
      <c r="C22" s="11">
        <f>C14-C20</f>
        <v>0</v>
      </c>
      <c r="D22" s="11">
        <v>0</v>
      </c>
      <c r="E22" s="11">
        <f>E14-E20</f>
        <v>0</v>
      </c>
      <c r="F22" s="11">
        <f>F14-F20</f>
        <v>0</v>
      </c>
      <c r="G22" s="32">
        <f>G14-G20</f>
        <v>0</v>
      </c>
    </row>
    <row r="23" spans="1:7" ht="15.75" thickBot="1" x14ac:dyDescent="0.3">
      <c r="A23" s="40"/>
      <c r="B23" s="41"/>
      <c r="C23" s="43"/>
      <c r="D23" s="43"/>
      <c r="E23" s="43"/>
      <c r="F23" s="43"/>
      <c r="G23" s="44"/>
    </row>
  </sheetData>
  <mergeCells count="1">
    <mergeCell ref="A1:G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39D73-87DE-40BA-95A0-52FC693BEB6B}">
  <dimension ref="A1:N23"/>
  <sheetViews>
    <sheetView workbookViewId="0">
      <selection activeCell="L3" sqref="L3"/>
    </sheetView>
  </sheetViews>
  <sheetFormatPr defaultColWidth="11.85546875" defaultRowHeight="15" x14ac:dyDescent="0.25"/>
  <cols>
    <col min="1" max="1" width="9.5703125" customWidth="1"/>
    <col min="2" max="2" width="31.5703125" bestFit="1" customWidth="1"/>
    <col min="3" max="7" width="15.42578125" style="2" bestFit="1" customWidth="1"/>
    <col min="8" max="8" width="11.85546875" style="1"/>
  </cols>
  <sheetData>
    <row r="1" spans="1:14" x14ac:dyDescent="0.25">
      <c r="A1" s="16" t="s">
        <v>22</v>
      </c>
      <c r="B1" s="17"/>
      <c r="C1" s="17"/>
      <c r="D1" s="17"/>
      <c r="E1" s="17"/>
      <c r="F1" s="17"/>
      <c r="G1" s="18"/>
    </row>
    <row r="2" spans="1:14" ht="75.75" customHeight="1" x14ac:dyDescent="0.25">
      <c r="A2" s="19"/>
      <c r="B2" s="20"/>
      <c r="C2" s="20"/>
      <c r="D2" s="20"/>
      <c r="E2" s="20"/>
      <c r="F2" s="20"/>
      <c r="G2" s="21"/>
    </row>
    <row r="3" spans="1:14" ht="18.75" x14ac:dyDescent="0.3">
      <c r="A3" s="22" t="s">
        <v>0</v>
      </c>
      <c r="B3" s="23"/>
      <c r="C3" s="4"/>
      <c r="D3" s="4"/>
      <c r="E3" s="4"/>
      <c r="F3" s="4"/>
      <c r="G3" s="24"/>
    </row>
    <row r="4" spans="1:14" ht="18.75" x14ac:dyDescent="0.3">
      <c r="A4" s="22"/>
      <c r="B4" s="23"/>
      <c r="C4" s="4"/>
      <c r="D4" s="4"/>
      <c r="E4" s="4"/>
      <c r="F4" s="4"/>
      <c r="G4" s="24"/>
    </row>
    <row r="5" spans="1:14" ht="18.75" x14ac:dyDescent="0.3">
      <c r="A5" s="22">
        <v>599</v>
      </c>
      <c r="B5" s="23" t="s">
        <v>13</v>
      </c>
      <c r="C5" s="4"/>
      <c r="D5" s="4"/>
      <c r="E5" s="4"/>
      <c r="F5" s="4"/>
      <c r="G5" s="24"/>
    </row>
    <row r="6" spans="1:14" x14ac:dyDescent="0.25">
      <c r="C6" s="4"/>
      <c r="D6" s="4"/>
      <c r="E6" s="4"/>
      <c r="F6" s="4"/>
      <c r="G6" s="24"/>
    </row>
    <row r="7" spans="1:14" s="9" customFormat="1" ht="18.75" x14ac:dyDescent="0.3">
      <c r="A7" s="26"/>
      <c r="B7" s="27" t="s">
        <v>23</v>
      </c>
      <c r="C7" s="28" t="s">
        <v>1</v>
      </c>
      <c r="D7" s="28" t="s">
        <v>2</v>
      </c>
      <c r="E7" s="28" t="s">
        <v>3</v>
      </c>
      <c r="F7" s="28" t="s">
        <v>4</v>
      </c>
      <c r="G7" s="29" t="s">
        <v>5</v>
      </c>
      <c r="H7" s="8"/>
      <c r="I7" s="8"/>
      <c r="J7" s="8"/>
      <c r="K7" s="8"/>
      <c r="L7" s="8"/>
      <c r="M7" s="8"/>
      <c r="N7" s="8"/>
    </row>
    <row r="8" spans="1:14" x14ac:dyDescent="0.25">
      <c r="A8" s="25"/>
      <c r="B8" s="3"/>
      <c r="C8" s="11"/>
      <c r="D8" s="11"/>
      <c r="E8" s="11"/>
      <c r="F8" s="11"/>
      <c r="G8" s="32"/>
      <c r="I8" s="1"/>
      <c r="J8" s="1"/>
      <c r="K8" s="1"/>
      <c r="L8" s="1"/>
      <c r="M8" s="1"/>
      <c r="N8" s="1"/>
    </row>
    <row r="9" spans="1:14" ht="21" x14ac:dyDescent="0.35">
      <c r="A9" s="30" t="s">
        <v>24</v>
      </c>
      <c r="B9" s="31"/>
      <c r="C9" s="11"/>
      <c r="D9" s="11"/>
      <c r="E9" s="11"/>
      <c r="F9" s="11"/>
      <c r="G9" s="32"/>
    </row>
    <row r="10" spans="1:14" x14ac:dyDescent="0.25">
      <c r="A10" s="25">
        <v>5700</v>
      </c>
      <c r="B10" s="3" t="s">
        <v>7</v>
      </c>
      <c r="C10" s="11">
        <v>1483964</v>
      </c>
      <c r="D10" s="11">
        <v>1177594</v>
      </c>
      <c r="E10" s="11">
        <v>905907</v>
      </c>
      <c r="F10" s="11">
        <v>846764</v>
      </c>
      <c r="G10" s="32">
        <v>711041</v>
      </c>
    </row>
    <row r="11" spans="1:14" x14ac:dyDescent="0.25">
      <c r="A11" s="25">
        <v>5800</v>
      </c>
      <c r="B11" s="3" t="s">
        <v>8</v>
      </c>
      <c r="C11" s="11"/>
      <c r="D11" s="11">
        <v>61707</v>
      </c>
      <c r="E11" s="11">
        <v>160808</v>
      </c>
      <c r="F11" s="11">
        <v>92547</v>
      </c>
      <c r="G11" s="32">
        <v>128309</v>
      </c>
    </row>
    <row r="12" spans="1:14" s="3" customFormat="1" x14ac:dyDescent="0.25">
      <c r="A12" s="25">
        <v>5900</v>
      </c>
      <c r="B12" s="3" t="s">
        <v>9</v>
      </c>
      <c r="C12" s="15"/>
      <c r="D12" s="15"/>
      <c r="E12" s="15"/>
      <c r="F12" s="15"/>
      <c r="G12" s="45" t="s">
        <v>25</v>
      </c>
      <c r="H12" s="6"/>
    </row>
    <row r="13" spans="1:14" ht="15.75" thickBot="1" x14ac:dyDescent="0.3">
      <c r="A13" s="33">
        <v>7000</v>
      </c>
      <c r="B13" s="7" t="s">
        <v>15</v>
      </c>
      <c r="C13" s="12"/>
      <c r="D13" s="12"/>
      <c r="E13" s="12"/>
      <c r="F13" s="12"/>
      <c r="G13" s="34"/>
    </row>
    <row r="14" spans="1:14" ht="15.75" thickTop="1" x14ac:dyDescent="0.25">
      <c r="A14" s="35"/>
      <c r="B14" s="6"/>
      <c r="C14" s="11">
        <f>SUM(C10:C13)</f>
        <v>1483964</v>
      </c>
      <c r="D14" s="11">
        <f t="shared" ref="D14:G14" si="0">SUM(D10:D13)</f>
        <v>1239301</v>
      </c>
      <c r="E14" s="11">
        <f t="shared" si="0"/>
        <v>1066715</v>
      </c>
      <c r="F14" s="11">
        <f t="shared" si="0"/>
        <v>939311</v>
      </c>
      <c r="G14" s="32">
        <f t="shared" si="0"/>
        <v>839350</v>
      </c>
    </row>
    <row r="15" spans="1:14" x14ac:dyDescent="0.25">
      <c r="A15" s="35"/>
      <c r="B15" s="6"/>
      <c r="C15" s="11"/>
      <c r="D15" s="11"/>
      <c r="E15" s="11"/>
      <c r="F15" s="11"/>
      <c r="G15" s="32"/>
    </row>
    <row r="16" spans="1:14" x14ac:dyDescent="0.25">
      <c r="A16" s="25"/>
      <c r="B16" s="3"/>
      <c r="C16" s="11"/>
      <c r="D16" s="11"/>
      <c r="E16" s="11"/>
      <c r="F16" s="11"/>
      <c r="G16" s="32"/>
    </row>
    <row r="17" spans="1:7" ht="21" x14ac:dyDescent="0.35">
      <c r="A17" s="30" t="s">
        <v>6</v>
      </c>
      <c r="B17" s="31"/>
      <c r="C17" s="11"/>
      <c r="D17" s="11"/>
      <c r="E17" s="11"/>
      <c r="F17" s="11"/>
      <c r="G17" s="32"/>
    </row>
    <row r="18" spans="1:7" x14ac:dyDescent="0.25">
      <c r="A18" s="25">
        <v>71</v>
      </c>
      <c r="B18" s="3" t="str">
        <f>[1]GenOp!B50</f>
        <v>Debt Services</v>
      </c>
      <c r="C18" s="11">
        <v>625500</v>
      </c>
      <c r="D18" s="11">
        <v>606500</v>
      </c>
      <c r="E18" s="11">
        <v>857165</v>
      </c>
      <c r="F18" s="11">
        <v>854965</v>
      </c>
      <c r="G18" s="32">
        <v>862984</v>
      </c>
    </row>
    <row r="19" spans="1:7" ht="15.75" thickBot="1" x14ac:dyDescent="0.3">
      <c r="A19" s="38">
        <v>8000</v>
      </c>
      <c r="B19" s="5" t="s">
        <v>14</v>
      </c>
      <c r="C19" s="12"/>
      <c r="D19" s="12"/>
      <c r="E19" s="12"/>
      <c r="F19" s="12"/>
      <c r="G19" s="34"/>
    </row>
    <row r="20" spans="1:7" ht="15.75" thickTop="1" x14ac:dyDescent="0.25">
      <c r="A20" s="25"/>
      <c r="B20" s="3"/>
      <c r="C20" s="11">
        <f>SUM(C18:C19)</f>
        <v>625500</v>
      </c>
      <c r="D20" s="11">
        <f>SUM(D18:D19)</f>
        <v>606500</v>
      </c>
      <c r="E20" s="11">
        <f>SUM(E18:E19)</f>
        <v>857165</v>
      </c>
      <c r="F20" s="11">
        <f>SUM(F18:F19)</f>
        <v>854965</v>
      </c>
      <c r="G20" s="32">
        <f>SUM(G18:G19)</f>
        <v>862984</v>
      </c>
    </row>
    <row r="21" spans="1:7" x14ac:dyDescent="0.25">
      <c r="A21" s="25"/>
      <c r="B21" s="3"/>
      <c r="C21" s="11"/>
      <c r="D21" s="11"/>
      <c r="E21" s="11"/>
      <c r="F21" s="11"/>
      <c r="G21" s="32"/>
    </row>
    <row r="22" spans="1:7" x14ac:dyDescent="0.25">
      <c r="A22" s="25"/>
      <c r="B22" s="3" t="s">
        <v>26</v>
      </c>
      <c r="C22" s="11">
        <f>C14-C20</f>
        <v>858464</v>
      </c>
      <c r="D22" s="11">
        <f>D14-D20</f>
        <v>632801</v>
      </c>
      <c r="E22" s="11">
        <f>E14-E20</f>
        <v>209550</v>
      </c>
      <c r="F22" s="11">
        <f>F14-F20</f>
        <v>84346</v>
      </c>
      <c r="G22" s="32">
        <f>G14-G20</f>
        <v>-23634</v>
      </c>
    </row>
    <row r="23" spans="1:7" ht="15.75" thickBot="1" x14ac:dyDescent="0.3">
      <c r="A23" s="40"/>
      <c r="B23" s="41"/>
      <c r="C23" s="43"/>
      <c r="D23" s="43"/>
      <c r="E23" s="43"/>
      <c r="F23" s="43"/>
      <c r="G23" s="44"/>
    </row>
  </sheetData>
  <mergeCells count="1">
    <mergeCell ref="A1:G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199</vt:lpstr>
      <vt:lpstr>240</vt:lpstr>
      <vt:lpstr>599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Friddle</dc:creator>
  <cp:lastModifiedBy>Shelby Montgomery</cp:lastModifiedBy>
  <cp:lastPrinted>2023-11-01T19:09:58Z</cp:lastPrinted>
  <dcterms:created xsi:type="dcterms:W3CDTF">2023-11-01T16:37:47Z</dcterms:created>
  <dcterms:modified xsi:type="dcterms:W3CDTF">2023-11-14T20:04:06Z</dcterms:modified>
</cp:coreProperties>
</file>