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cbe.net\EData\Redirected$\RENEE.LANGSTON\My Documents\Bids\FY 23 BIDS\23-003 SNP WAREHOUSE BID\"/>
    </mc:Choice>
  </mc:AlternateContent>
  <bookViews>
    <workbookView xWindow="0" yWindow="0" windowWidth="20490" windowHeight="762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66" i="2" l="1"/>
  <c r="BA66" i="2"/>
  <c r="AT66" i="2"/>
  <c r="AM66" i="2"/>
  <c r="Y66" i="2"/>
  <c r="R66" i="2"/>
  <c r="K66" i="2"/>
  <c r="K45" i="2" l="1"/>
  <c r="AM63" i="2" l="1"/>
  <c r="AM61" i="2"/>
</calcChain>
</file>

<file path=xl/sharedStrings.xml><?xml version="1.0" encoding="utf-8"?>
<sst xmlns="http://schemas.openxmlformats.org/spreadsheetml/2006/main" count="583" uniqueCount="345">
  <si>
    <t>Item No.</t>
  </si>
  <si>
    <t>Estimated Qty.</t>
  </si>
  <si>
    <t xml:space="preserve">Description           </t>
  </si>
  <si>
    <t>Preferred Unit</t>
  </si>
  <si>
    <t>Brand / Product ID</t>
  </si>
  <si>
    <t>Vendor Code</t>
  </si>
  <si>
    <t>Purch. Unit</t>
  </si>
  <si>
    <t>Purch. Price</t>
  </si>
  <si>
    <t>Totals</t>
  </si>
  <si>
    <t>Notes (Rebates, etc.)</t>
  </si>
  <si>
    <t>Chicken, Filet, Whole Muscle, Breaded</t>
  </si>
  <si>
    <t>80/4 Oz</t>
  </si>
  <si>
    <t xml:space="preserve">        - Chicken Filet, Whole Muscle, Breaded, WGR Breading, Breast Meat Only. 1 Filet = 2MMA, 1Grain. Proview 60715 WG or Approved Equal</t>
  </si>
  <si>
    <t>Sandwich, PBJ, Small, Grape</t>
  </si>
  <si>
    <t/>
  </si>
  <si>
    <t xml:space="preserve">        - Sandwich, Peanut Butter &amp; Grape Jelly, WGR Bread, Frozen, IW, 1 Sandwich = 1 MMA, 1 Grain. Smuckers 5150006960 or Approved Equal.</t>
  </si>
  <si>
    <t>Water, Plain</t>
  </si>
  <si>
    <t>24/16.9 Oz</t>
  </si>
  <si>
    <t xml:space="preserve">        - Water</t>
  </si>
  <si>
    <t>Cups 10oz, Clear, Plastic</t>
  </si>
  <si>
    <t>1/1000 Count</t>
  </si>
  <si>
    <t xml:space="preserve">        - Cups, Plastic , Clear</t>
  </si>
  <si>
    <t>FOOD PAIL, CARRY OUT W/HANDLE</t>
  </si>
  <si>
    <t>500 Count</t>
  </si>
  <si>
    <t xml:space="preserve">        - Food Pail, Fold-Pak 16WHPAGODM, 16 oz. Pagoda Chinese/Asian Paper take-out container, with handle</t>
  </si>
  <si>
    <t>1/1OO COUNT</t>
  </si>
  <si>
    <t xml:space="preserve">        - HALF-SIZE ALLUMINUM STEAM TABLE PANS approved brand: Reynolds</t>
  </si>
  <si>
    <t>1/100 COUNT</t>
  </si>
  <si>
    <t xml:space="preserve">        - LIDS, REYNOLDS,  FOR HALF-SIZE STEAM TABLE PANS via Middle Georgia Paper Co</t>
  </si>
  <si>
    <t>SPORKS - (Combo Spoon And Fork)</t>
  </si>
  <si>
    <t>1/1000</t>
  </si>
  <si>
    <t xml:space="preserve">        - SPORKS, WHITE</t>
  </si>
  <si>
    <t>Food Trays, Plastic, 4oz. Deep, Clear</t>
  </si>
  <si>
    <t>Case</t>
  </si>
  <si>
    <t xml:space="preserve">        - Ivex Clear Plastic Food Trays 4 oz. 3.48x3.48x1.3</t>
  </si>
  <si>
    <t>Tray, 3 Compartment W/Hinghed Lid</t>
  </si>
  <si>
    <t>1/150 Count</t>
  </si>
  <si>
    <t xml:space="preserve">        - Trays, Container with Hinged Lid, Styrofoam 9.12 x 9 3 Compartment  PACTIV #YTD19903EC</t>
  </si>
  <si>
    <t>Trays, Lunch, Compartment, Styrofoam, Black/Pewter</t>
  </si>
  <si>
    <t>1/500</t>
  </si>
  <si>
    <t>Trays, Lunch, Compostable, White</t>
  </si>
  <si>
    <t>4/125 Count</t>
  </si>
  <si>
    <t>Pans, Reynolds. Full Size Deep, Alum Steam Table</t>
  </si>
  <si>
    <t>1/40 Count</t>
  </si>
  <si>
    <t xml:space="preserve">        - Reynolds Full Size, Deep, Steam Table Pans</t>
  </si>
  <si>
    <t>Lids Pans, Reynolds Full Size Deep</t>
  </si>
  <si>
    <t>1/80 Count</t>
  </si>
  <si>
    <t xml:space="preserve">        - Lids for Reynolds Full  Size Steam Table Deep Pans</t>
  </si>
  <si>
    <t>Napkins, Dispenser</t>
  </si>
  <si>
    <t>10000 Count</t>
  </si>
  <si>
    <t xml:space="preserve">        - Dispenser Napkins</t>
  </si>
  <si>
    <t>NAPKINS, QUARTERFOLD</t>
  </si>
  <si>
    <t>6000 Count</t>
  </si>
  <si>
    <t xml:space="preserve">        - QUARTER FOLD NAPKINS, 6M/CASE</t>
  </si>
  <si>
    <t>FORKS, PLASTIC WHITE</t>
  </si>
  <si>
    <t>1000 CASE</t>
  </si>
  <si>
    <t xml:space="preserve">        - PLASTIC, WHITE, MEDIUM WEIGHT 1000 FORKS PER CASE EMERGENCY USE ONLY</t>
  </si>
  <si>
    <t>Spoons, Plastic, White</t>
  </si>
  <si>
    <t xml:space="preserve">        - Spoons, Plastic, Shite, Medium Weight Bulk</t>
  </si>
  <si>
    <t>Cutlery Set, Napkin And Spork</t>
  </si>
  <si>
    <t xml:space="preserve">        - Spork and Napkin</t>
  </si>
  <si>
    <t>Gloves, Small</t>
  </si>
  <si>
    <t>10/100 Count</t>
  </si>
  <si>
    <t xml:space="preserve">        - Gloves, Fitted, Foodservice Grade, Latex Free, Powder Free, 
Disposable, Size Small"_x000D_
</t>
  </si>
  <si>
    <t>Gloves, Size Medium</t>
  </si>
  <si>
    <t xml:space="preserve">        - Gloves, Fitted, Foodservice Grade, Latex Free, Powder Free, 
Disposable, Size Medium_x000D_
</t>
  </si>
  <si>
    <t>Gloves, Size Large</t>
  </si>
  <si>
    <t xml:space="preserve">        - Gloves, Fitted, Foodservice Grade, Latex Free, Powder Free, 
Disposable, Size Large_x000D_
</t>
  </si>
  <si>
    <t>Gloves, Size Ex-Large</t>
  </si>
  <si>
    <t xml:space="preserve">        - Gloves, Fitted, Foodservice Grade, Latex Free, Powder Free, 
Disposable, Size Ex-Largel"_x000D_
</t>
  </si>
  <si>
    <t>Hairnets, Black, Regular</t>
  </si>
  <si>
    <t>Box</t>
  </si>
  <si>
    <t xml:space="preserve">        - 1091- Large Black Hairnets</t>
  </si>
  <si>
    <t>Hairnets, Dark Brown, Regular</t>
  </si>
  <si>
    <t xml:space="preserve">        - 1091- Large Dark Brown</t>
  </si>
  <si>
    <t>Hairnets, Light Brown, Regular</t>
  </si>
  <si>
    <t xml:space="preserve">        - 1091- Large Light Brown</t>
  </si>
  <si>
    <t>Bags, Plastic, Clear  W/Handle</t>
  </si>
  <si>
    <t>1/1000Count</t>
  </si>
  <si>
    <t xml:space="preserve">        - Bags, Plastic, Clear wtih handle, approximatley 8"x10" Gauge (mils) 2</t>
  </si>
  <si>
    <t>T-Shirt Bags</t>
  </si>
  <si>
    <t>1/6 900 Ct</t>
  </si>
  <si>
    <t xml:space="preserve">        - T-Shirt Bags  [Thank You]</t>
  </si>
  <si>
    <t>IMPORTANT: Numbers only in price fields!</t>
  </si>
  <si>
    <t>ReqBidAward</t>
  </si>
  <si>
    <t>HOUSTON COUNTY SCHOOL NUTRITION PROGRAM</t>
  </si>
  <si>
    <t>Warehouse Items</t>
  </si>
  <si>
    <t>ITB# 23-003</t>
  </si>
  <si>
    <r>
      <t xml:space="preserve">        - Trays, Lunch, Compartment, Styrofoam, Black/Pewter, Genpak 10500-3L         </t>
    </r>
    <r>
      <rPr>
        <b/>
        <sz val="8"/>
        <color rgb="FFFF0000"/>
        <rFont val="Calibri"/>
        <family val="2"/>
        <scheme val="minor"/>
      </rPr>
      <t xml:space="preserve"> PLEASE NOTE: WE WILL USE 520121 OR 520124 AT THESE QUANTITIES. NOT BOTH. PLEASE PROVIDE PRICING ON EACH THOUGH</t>
    </r>
  </si>
  <si>
    <r>
      <t xml:space="preserve">        - Lunch Trays, 5-Compartment  Compostable, White, Amercare Royal #TL-15 or pre-approved equal            </t>
    </r>
    <r>
      <rPr>
        <b/>
        <sz val="8"/>
        <color rgb="FFFF0000"/>
        <rFont val="Calibri"/>
        <family val="2"/>
        <scheme val="minor"/>
      </rPr>
      <t xml:space="preserve">  PLEASE NOTE: WE WILL USE 520121 OR 520124 AT THESE QUANTITIES. NOT BOTH. PLEASE PROVIDE PRICING ON EACH THOUGH</t>
    </r>
  </si>
  <si>
    <t>Gold Creek 5001</t>
  </si>
  <si>
    <t>740023</t>
  </si>
  <si>
    <t>2/5lb</t>
  </si>
  <si>
    <t>Smuckers 6960</t>
  </si>
  <si>
    <t>768916</t>
  </si>
  <si>
    <t>72/2.6oz</t>
  </si>
  <si>
    <t>Nantze Springs 103</t>
  </si>
  <si>
    <t>120413</t>
  </si>
  <si>
    <t>24/16.9oz</t>
  </si>
  <si>
    <t>NO BID</t>
  </si>
  <si>
    <t>Prime Source 75002492</t>
  </si>
  <si>
    <t>299170</t>
  </si>
  <si>
    <t>1000ct</t>
  </si>
  <si>
    <t>Pactiv YTD19903ECON</t>
  </si>
  <si>
    <t>308687</t>
  </si>
  <si>
    <t>150ct</t>
  </si>
  <si>
    <t>Pactiv YTH10500</t>
  </si>
  <si>
    <t>328936</t>
  </si>
  <si>
    <t>1/500ct</t>
  </si>
  <si>
    <t>SCA 14100901</t>
  </si>
  <si>
    <t>286952</t>
  </si>
  <si>
    <t>10/500CT</t>
  </si>
  <si>
    <t>Prime Source 75002491</t>
  </si>
  <si>
    <t>300659</t>
  </si>
  <si>
    <t>Prime Source 75002494</t>
  </si>
  <si>
    <t>301035</t>
  </si>
  <si>
    <t>Handgards 304340316</t>
  </si>
  <si>
    <t>298546</t>
  </si>
  <si>
    <t>4/100ct</t>
  </si>
  <si>
    <t>Handgards 304340327</t>
  </si>
  <si>
    <t>298547</t>
  </si>
  <si>
    <t>10/100ct</t>
  </si>
  <si>
    <t>Handgards 304340328</t>
  </si>
  <si>
    <t>298545</t>
  </si>
  <si>
    <t>Handgards 340340319</t>
  </si>
  <si>
    <t>298549</t>
  </si>
  <si>
    <t>Pitt Plastics THW1VAL</t>
  </si>
  <si>
    <t>ACC Distributors</t>
  </si>
  <si>
    <t>Daxwell</t>
  </si>
  <si>
    <t>A10001391</t>
  </si>
  <si>
    <t>A10001389</t>
  </si>
  <si>
    <t>A10001390</t>
  </si>
  <si>
    <t>B10002763</t>
  </si>
  <si>
    <t>F10001296</t>
  </si>
  <si>
    <t>F10001748</t>
  </si>
  <si>
    <t>F10001750</t>
  </si>
  <si>
    <t>F10001749</t>
  </si>
  <si>
    <t>MPSsm-VG</t>
  </si>
  <si>
    <t>1,000/Case</t>
  </si>
  <si>
    <t>MPSmed-VG</t>
  </si>
  <si>
    <t>MPSlrg-VG</t>
  </si>
  <si>
    <t>MPSxl-VG</t>
  </si>
  <si>
    <t>SK-HNL-BK</t>
  </si>
  <si>
    <t>144/Box</t>
  </si>
  <si>
    <t>THWIA</t>
  </si>
  <si>
    <t>900/Case</t>
  </si>
  <si>
    <t>Dispose N Save</t>
  </si>
  <si>
    <t xml:space="preserve"> NO BID</t>
  </si>
  <si>
    <t>Global Glove and Safety</t>
  </si>
  <si>
    <t>505PF</t>
  </si>
  <si>
    <t>BID</t>
  </si>
  <si>
    <t>Healthy School Supply</t>
  </si>
  <si>
    <t>Westrock 16WHPAGODM</t>
  </si>
  <si>
    <t>16WHPAGODM</t>
  </si>
  <si>
    <t>500/cs</t>
  </si>
  <si>
    <t>PACTIV</t>
  </si>
  <si>
    <t>YTD19903ECON</t>
  </si>
  <si>
    <t>150</t>
  </si>
  <si>
    <t>YTHBO500</t>
  </si>
  <si>
    <t>500</t>
  </si>
  <si>
    <t>VICTORIA BAY</t>
  </si>
  <si>
    <t>VICBAYNAP</t>
  </si>
  <si>
    <t>LNAP12500</t>
  </si>
  <si>
    <t>Foodhandler</t>
  </si>
  <si>
    <t>104fhct12</t>
  </si>
  <si>
    <t>10/100</t>
  </si>
  <si>
    <t>TRADEX</t>
  </si>
  <si>
    <t>CPMD6510</t>
  </si>
  <si>
    <t>104FHCT16</t>
  </si>
  <si>
    <t>104FHCT18</t>
  </si>
  <si>
    <t>ELKAY</t>
  </si>
  <si>
    <t>T01194</t>
  </si>
  <si>
    <t>1000/CS</t>
  </si>
  <si>
    <t>INTEPLAST</t>
  </si>
  <si>
    <t>FUERTETY</t>
  </si>
  <si>
    <t>Dade</t>
  </si>
  <si>
    <t>No Bid</t>
  </si>
  <si>
    <t>Integrity</t>
  </si>
  <si>
    <t>24/16.9 oz.</t>
  </si>
  <si>
    <t>Fineline</t>
  </si>
  <si>
    <t>1000/10 oz.</t>
  </si>
  <si>
    <t>500/</t>
  </si>
  <si>
    <t>Durable</t>
  </si>
  <si>
    <t>100/</t>
  </si>
  <si>
    <t>P/S Spork</t>
  </si>
  <si>
    <t>1000/</t>
  </si>
  <si>
    <t>Pactiv</t>
  </si>
  <si>
    <t>150/</t>
  </si>
  <si>
    <t>Pactiv Blk</t>
  </si>
  <si>
    <t>PrimeWare 105</t>
  </si>
  <si>
    <t>50/</t>
  </si>
  <si>
    <t>Tall Fold</t>
  </si>
  <si>
    <t>10000</t>
  </si>
  <si>
    <t>LN12500</t>
  </si>
  <si>
    <t>6000</t>
  </si>
  <si>
    <t>Bulk Forks</t>
  </si>
  <si>
    <t>1000</t>
  </si>
  <si>
    <t>Bulk Spoon</t>
  </si>
  <si>
    <t>Spork Kit</t>
  </si>
  <si>
    <t>L/G P/F Vinyl</t>
  </si>
  <si>
    <t>Royal</t>
  </si>
  <si>
    <t>144/</t>
  </si>
  <si>
    <t>Fast Take 1.5 Mil</t>
  </si>
  <si>
    <t>T-Shirt P/S</t>
  </si>
  <si>
    <t>Pridgen</t>
  </si>
  <si>
    <t>Glacier/519579</t>
  </si>
  <si>
    <t>51042025</t>
  </si>
  <si>
    <t>Amhil/APC10</t>
  </si>
  <si>
    <t>11262500</t>
  </si>
  <si>
    <t>Fold Pak/16WHPAGODM</t>
  </si>
  <si>
    <t>51918025</t>
  </si>
  <si>
    <t>Smart/600249SM</t>
  </si>
  <si>
    <t>51600249</t>
  </si>
  <si>
    <t>100</t>
  </si>
  <si>
    <t>Smart/600256SM</t>
  </si>
  <si>
    <t>51600256</t>
  </si>
  <si>
    <t>Smart/600157SM</t>
  </si>
  <si>
    <t>11600157</t>
  </si>
  <si>
    <t>Atrium/29422</t>
  </si>
  <si>
    <t>11298076</t>
  </si>
  <si>
    <t>2500</t>
  </si>
  <si>
    <t>Pactiv/YTD19903ECON</t>
  </si>
  <si>
    <t>51044472</t>
  </si>
  <si>
    <t>Pactiv/YTHB0500SGBX</t>
  </si>
  <si>
    <t>11044504</t>
  </si>
  <si>
    <t>D&amp;W Fine/GFT5-500-CMP</t>
  </si>
  <si>
    <t>11004580</t>
  </si>
  <si>
    <t>Smart/600247SM</t>
  </si>
  <si>
    <t>51600247</t>
  </si>
  <si>
    <t>50</t>
  </si>
  <si>
    <t>Smart/600255SM</t>
  </si>
  <si>
    <t>51600255</t>
  </si>
  <si>
    <t>Morcon/D20500</t>
  </si>
  <si>
    <t>11451007</t>
  </si>
  <si>
    <t>Nittany/NP-LN6000</t>
  </si>
  <si>
    <t>11350020</t>
  </si>
  <si>
    <t>Smart/600146SM</t>
  </si>
  <si>
    <t>11600146</t>
  </si>
  <si>
    <t>Smart/600159SM</t>
  </si>
  <si>
    <t>11600159</t>
  </si>
  <si>
    <t>Smart/600072SM</t>
  </si>
  <si>
    <t>11600072</t>
  </si>
  <si>
    <t>Amercare/22991</t>
  </si>
  <si>
    <t>79198319</t>
  </si>
  <si>
    <t>Amercare/22992</t>
  </si>
  <si>
    <t>79198320</t>
  </si>
  <si>
    <t>Amercare/22993</t>
  </si>
  <si>
    <t>79198321</t>
  </si>
  <si>
    <t>Amercare/22994</t>
  </si>
  <si>
    <t>79198323</t>
  </si>
  <si>
    <t>Royal/RPH144LTBK28</t>
  </si>
  <si>
    <t>51054310</t>
  </si>
  <si>
    <t>144</t>
  </si>
  <si>
    <t>Royal/RPH144LTDB</t>
  </si>
  <si>
    <t>11054020</t>
  </si>
  <si>
    <t>Royal/RPH144LTLB28</t>
  </si>
  <si>
    <t>51054038</t>
  </si>
  <si>
    <t>Elkay/TO1194</t>
  </si>
  <si>
    <t>510144</t>
  </si>
  <si>
    <t>Spectrum/11-10093</t>
  </si>
  <si>
    <t>51145012</t>
  </si>
  <si>
    <t>Southeastern Paper</t>
  </si>
  <si>
    <t>Tronex 8955-10</t>
  </si>
  <si>
    <t>8955-10</t>
  </si>
  <si>
    <t>10/150 Count</t>
  </si>
  <si>
    <t>Tronex Case pack shipped and invoiced will be at 10/150 = 1500 glove count.  This invoice price is $43.45/case.  The $28.9667 price listed in column J of Bid sheet 23-003 is the relative cost per 1000 gloves.</t>
  </si>
  <si>
    <t>Tronex 8955-20</t>
  </si>
  <si>
    <t>8955-20</t>
  </si>
  <si>
    <t>Tronex 8955-30</t>
  </si>
  <si>
    <t>8955-30</t>
  </si>
  <si>
    <t>Tronex 8955-35</t>
  </si>
  <si>
    <t>8955-35</t>
  </si>
  <si>
    <t>Tronex</t>
  </si>
  <si>
    <t>GENERIC</t>
  </si>
  <si>
    <t>FS-S</t>
  </si>
  <si>
    <t>FS-M</t>
  </si>
  <si>
    <t>FS-L</t>
  </si>
  <si>
    <t>FS-XL</t>
  </si>
  <si>
    <t>Unipak Corp</t>
  </si>
  <si>
    <t>Gold Creek(5001)</t>
  </si>
  <si>
    <t>51245</t>
  </si>
  <si>
    <t>40/4 oz</t>
  </si>
  <si>
    <t>Whole Grain</t>
  </si>
  <si>
    <t>Glacier</t>
  </si>
  <si>
    <t>48554</t>
  </si>
  <si>
    <t>24/16.9 oz</t>
  </si>
  <si>
    <t>WP</t>
  </si>
  <si>
    <t>29930</t>
  </si>
  <si>
    <t>100 ct</t>
  </si>
  <si>
    <t>29931</t>
  </si>
  <si>
    <t>YR Foods</t>
  </si>
  <si>
    <t>28665</t>
  </si>
  <si>
    <t>1000 ct</t>
  </si>
  <si>
    <t>Atrium</t>
  </si>
  <si>
    <t>29500</t>
  </si>
  <si>
    <t>2500 ct</t>
  </si>
  <si>
    <t>9 Mil Thick</t>
  </si>
  <si>
    <t xml:space="preserve">29935 </t>
  </si>
  <si>
    <t>50 ct</t>
  </si>
  <si>
    <t>29936</t>
  </si>
  <si>
    <t>Metro</t>
  </si>
  <si>
    <t>30000</t>
  </si>
  <si>
    <t>20/500 ct</t>
  </si>
  <si>
    <t>30050</t>
  </si>
  <si>
    <t>6000 ct</t>
  </si>
  <si>
    <t>28450</t>
  </si>
  <si>
    <t>28400</t>
  </si>
  <si>
    <t>28663</t>
  </si>
  <si>
    <t>Inteplast</t>
  </si>
  <si>
    <t>27762</t>
  </si>
  <si>
    <t>10/100 ct</t>
  </si>
  <si>
    <t>Hybrid/Stretch</t>
  </si>
  <si>
    <t>27764</t>
  </si>
  <si>
    <t>27766</t>
  </si>
  <si>
    <t>Safety Zone</t>
  </si>
  <si>
    <t>47901</t>
  </si>
  <si>
    <t>144 ct</t>
  </si>
  <si>
    <t>LK</t>
  </si>
  <si>
    <t>28990</t>
  </si>
  <si>
    <t>200 ct</t>
  </si>
  <si>
    <t>Packer</t>
  </si>
  <si>
    <t>28890</t>
  </si>
  <si>
    <t>900 ct</t>
  </si>
  <si>
    <t>Williams</t>
  </si>
  <si>
    <t>.01021 per napkin</t>
  </si>
  <si>
    <t>12000</t>
  </si>
  <si>
    <t>520401</t>
  </si>
  <si>
    <t>.0023 per napkin</t>
  </si>
  <si>
    <t>0.0032 per napkin</t>
  </si>
  <si>
    <t>0.0038 per napkin</t>
  </si>
  <si>
    <t>0.0035 per napkin</t>
  </si>
  <si>
    <t>Case (1000)</t>
  </si>
  <si>
    <t>Prime Source 75002894</t>
  </si>
  <si>
    <t>302408</t>
  </si>
  <si>
    <t>Award Notes:</t>
  </si>
  <si>
    <t>*Item 502204 (Chicken Filet): We will taste test this item before bring the large quantity into warehouse.</t>
  </si>
  <si>
    <t>*Item 515290 (aluminum pans, half size): We will need to see a sample of this product before bringing into warehouse</t>
  </si>
  <si>
    <t>*Item 515310 (aluminum lids, half size): We will need to see a sample of this product before bringing into warehouse</t>
  </si>
  <si>
    <t>*Item 520314 (aluminum pans, full size): We will need to see a sample of this product before bringing into warehouse</t>
  </si>
  <si>
    <t>PANS, REYNOLDS HALF-SIZE ALUMINUM STEAM TABLE</t>
  </si>
  <si>
    <t>LIDS, REYNOLDS,  FOR HALF-SIZE ALUMINUM STEAM TABLE PANS</t>
  </si>
  <si>
    <t>*Item 520316 (aluminum lids, full size): We will need to see a sample of this product before bringing into warehouse</t>
  </si>
  <si>
    <t>Awarded Items in Red Font</t>
  </si>
  <si>
    <t>Award Total:</t>
  </si>
  <si>
    <t>*Item 520124 (compostable 5 compartment trays): We will not bring this item in as long as styrofoam trays are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</si>
</sst>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1" fillId="0" borderId="1" xfId="0" applyFont="1" applyFill="1" applyBorder="1" applyProtection="1"/>
    <xf numFmtId="49" fontId="0" fillId="0" borderId="0" xfId="0" applyNumberFormat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0" borderId="0" xfId="0" applyNumberFormat="1" applyProtection="1"/>
    <xf numFmtId="0" fontId="0" fillId="2" borderId="2" xfId="0" applyFill="1" applyBorder="1" applyProtection="1">
      <protection locked="0"/>
    </xf>
    <xf numFmtId="49" fontId="2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165" fontId="0" fillId="0" borderId="3" xfId="0" applyNumberFormat="1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0" fillId="4" borderId="0" xfId="0" applyFill="1"/>
    <xf numFmtId="49" fontId="3" fillId="2" borderId="2" xfId="0" applyNumberFormat="1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164" fontId="3" fillId="0" borderId="0" xfId="0" applyNumberFormat="1" applyFont="1" applyProtection="1"/>
    <xf numFmtId="0" fontId="3" fillId="2" borderId="2" xfId="0" applyFont="1" applyFill="1" applyBorder="1" applyProtection="1">
      <protection locked="0"/>
    </xf>
    <xf numFmtId="49" fontId="6" fillId="0" borderId="0" xfId="0" applyNumberFormat="1" applyFont="1" applyAlignment="1" applyProtection="1">
      <alignment horizontal="left"/>
    </xf>
    <xf numFmtId="49" fontId="7" fillId="2" borderId="2" xfId="0" applyNumberFormat="1" applyFont="1" applyFill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164" fontId="7" fillId="0" borderId="0" xfId="0" applyNumberFormat="1" applyFont="1" applyProtection="1"/>
    <xf numFmtId="0" fontId="7" fillId="2" borderId="2" xfId="0" applyFont="1" applyFill="1" applyBorder="1" applyProtection="1">
      <protection locked="0"/>
    </xf>
    <xf numFmtId="49" fontId="7" fillId="0" borderId="0" xfId="0" applyNumberFormat="1" applyFont="1" applyAlignment="1" applyProtection="1">
      <alignment horizontal="center"/>
    </xf>
    <xf numFmtId="0" fontId="7" fillId="0" borderId="0" xfId="0" applyFont="1"/>
    <xf numFmtId="0" fontId="7" fillId="4" borderId="0" xfId="0" applyFont="1" applyFill="1"/>
    <xf numFmtId="0" fontId="6" fillId="0" borderId="0" xfId="0" applyFont="1" applyProtection="1"/>
    <xf numFmtId="0" fontId="3" fillId="0" borderId="0" xfId="0" applyFont="1"/>
    <xf numFmtId="0" fontId="6" fillId="0" borderId="0" xfId="0" applyFont="1"/>
    <xf numFmtId="0" fontId="1" fillId="3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3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9" sqref="D9"/>
    </sheetView>
  </sheetViews>
  <sheetFormatPr defaultRowHeight="15" x14ac:dyDescent="0.25"/>
  <cols>
    <col min="1" max="1" width="8.7109375" bestFit="1" customWidth="1"/>
    <col min="2" max="2" width="14.140625" bestFit="1" customWidth="1"/>
    <col min="3" max="3" width="1.7109375" customWidth="1"/>
    <col min="4" max="4" width="60.42578125" bestFit="1" customWidth="1"/>
    <col min="5" max="5" width="14" bestFit="1" customWidth="1"/>
    <col min="6" max="6" width="2.7109375" customWidth="1"/>
    <col min="7" max="7" width="17.28515625" bestFit="1" customWidth="1"/>
    <col min="8" max="11" width="15.7109375" customWidth="1"/>
    <col min="12" max="12" width="19.85546875" bestFit="1" customWidth="1"/>
    <col min="13" max="13" width="2.140625" style="14" customWidth="1"/>
    <col min="14" max="14" width="17.28515625" bestFit="1" customWidth="1"/>
    <col min="15" max="18" width="15.7109375" customWidth="1"/>
    <col min="19" max="19" width="19.85546875" bestFit="1" customWidth="1"/>
    <col min="20" max="20" width="2.140625" style="14" customWidth="1"/>
    <col min="21" max="21" width="17.28515625" bestFit="1" customWidth="1"/>
    <col min="22" max="25" width="15.7109375" customWidth="1"/>
    <col min="26" max="26" width="19.85546875" bestFit="1" customWidth="1"/>
    <col min="27" max="27" width="2.140625" style="14" customWidth="1"/>
    <col min="28" max="28" width="17.28515625" bestFit="1" customWidth="1"/>
    <col min="29" max="32" width="15.7109375" customWidth="1"/>
    <col min="33" max="33" width="19.85546875" bestFit="1" customWidth="1"/>
    <col min="34" max="34" width="2.140625" style="14" customWidth="1"/>
    <col min="35" max="35" width="17.28515625" bestFit="1" customWidth="1"/>
    <col min="36" max="39" width="15.7109375" customWidth="1"/>
    <col min="40" max="40" width="19.85546875" bestFit="1" customWidth="1"/>
    <col min="41" max="41" width="2.140625" style="14" customWidth="1"/>
    <col min="42" max="42" width="17.28515625" bestFit="1" customWidth="1"/>
    <col min="43" max="46" width="15.7109375" customWidth="1"/>
    <col min="47" max="47" width="19.85546875" bestFit="1" customWidth="1"/>
    <col min="48" max="48" width="2.140625" style="14" customWidth="1"/>
    <col min="49" max="49" width="17.28515625" bestFit="1" customWidth="1"/>
    <col min="50" max="53" width="15.7109375" customWidth="1"/>
    <col min="54" max="54" width="19.85546875" bestFit="1" customWidth="1"/>
    <col min="55" max="55" width="2.140625" style="14" customWidth="1"/>
    <col min="56" max="56" width="17.28515625" bestFit="1" customWidth="1"/>
    <col min="57" max="60" width="15.7109375" customWidth="1"/>
    <col min="61" max="61" width="19.85546875" bestFit="1" customWidth="1"/>
    <col min="62" max="62" width="2.140625" style="14" customWidth="1"/>
    <col min="63" max="63" width="17.28515625" bestFit="1" customWidth="1"/>
    <col min="64" max="67" width="15.7109375" customWidth="1"/>
    <col min="68" max="68" width="19.85546875" bestFit="1" customWidth="1"/>
    <col min="69" max="69" width="2.140625" style="14" customWidth="1"/>
    <col min="70" max="70" width="17.28515625" bestFit="1" customWidth="1"/>
    <col min="71" max="74" width="15.7109375" customWidth="1"/>
    <col min="75" max="75" width="19.85546875" bestFit="1" customWidth="1"/>
  </cols>
  <sheetData>
    <row r="1" spans="1:75" x14ac:dyDescent="0.25">
      <c r="A1" s="1" t="s">
        <v>85</v>
      </c>
      <c r="B1" s="1"/>
      <c r="C1" s="1"/>
      <c r="D1" s="1"/>
      <c r="E1" s="1"/>
      <c r="F1" s="1"/>
      <c r="G1" s="1"/>
      <c r="H1" s="1"/>
      <c r="I1" s="1"/>
      <c r="J1" s="13" t="s">
        <v>84</v>
      </c>
      <c r="K1" s="1"/>
      <c r="L1" s="1"/>
      <c r="N1" s="1"/>
      <c r="O1" s="1"/>
      <c r="P1" s="1"/>
      <c r="Q1" s="13" t="s">
        <v>84</v>
      </c>
      <c r="R1" s="1"/>
      <c r="S1" s="1"/>
      <c r="U1" s="1"/>
      <c r="V1" s="1"/>
      <c r="W1" s="1"/>
      <c r="X1" s="13" t="s">
        <v>84</v>
      </c>
      <c r="Y1" s="1"/>
      <c r="Z1" s="1"/>
      <c r="AB1" s="1"/>
      <c r="AC1" s="1"/>
      <c r="AD1" s="1"/>
      <c r="AE1" s="13" t="s">
        <v>84</v>
      </c>
      <c r="AF1" s="1"/>
      <c r="AG1" s="1"/>
      <c r="AI1" s="1"/>
      <c r="AJ1" s="1"/>
      <c r="AK1" s="1"/>
      <c r="AL1" s="13" t="s">
        <v>84</v>
      </c>
      <c r="AM1" s="1"/>
      <c r="AN1" s="1"/>
      <c r="AP1" s="1"/>
      <c r="AQ1" s="1"/>
      <c r="AR1" s="1"/>
      <c r="AS1" s="13" t="s">
        <v>84</v>
      </c>
      <c r="AT1" s="1"/>
      <c r="AU1" s="1"/>
      <c r="AW1" s="1"/>
      <c r="AX1" s="1"/>
      <c r="AY1" s="1"/>
      <c r="AZ1" s="13" t="s">
        <v>84</v>
      </c>
      <c r="BA1" s="1"/>
      <c r="BB1" s="1"/>
      <c r="BD1" s="1"/>
      <c r="BE1" s="1"/>
      <c r="BF1" s="1"/>
      <c r="BG1" s="13" t="s">
        <v>84</v>
      </c>
      <c r="BH1" s="1"/>
      <c r="BI1" s="1"/>
      <c r="BK1" s="1"/>
      <c r="BL1" s="1"/>
      <c r="BM1" s="1"/>
      <c r="BN1" s="13" t="s">
        <v>84</v>
      </c>
      <c r="BO1" s="1"/>
      <c r="BP1" s="1"/>
      <c r="BR1" s="1"/>
      <c r="BS1" s="1"/>
      <c r="BT1" s="1"/>
      <c r="BU1" s="13" t="s">
        <v>84</v>
      </c>
      <c r="BV1" s="1"/>
      <c r="BW1" s="1"/>
    </row>
    <row r="2" spans="1:75" x14ac:dyDescent="0.25">
      <c r="A2" s="1" t="s">
        <v>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U2" s="1"/>
      <c r="V2" s="1"/>
      <c r="W2" s="1"/>
      <c r="X2" s="1"/>
      <c r="Y2" s="1"/>
      <c r="Z2" s="1"/>
      <c r="AB2" s="1"/>
      <c r="AC2" s="1"/>
      <c r="AD2" s="1"/>
      <c r="AE2" s="1"/>
      <c r="AF2" s="1"/>
      <c r="AG2" s="1"/>
      <c r="AI2" s="1"/>
      <c r="AJ2" s="1"/>
      <c r="AK2" s="1"/>
      <c r="AL2" s="1"/>
      <c r="AM2" s="1"/>
      <c r="AN2" s="1"/>
      <c r="AP2" s="1"/>
      <c r="AQ2" s="1"/>
      <c r="AR2" s="1"/>
      <c r="AS2" s="1"/>
      <c r="AT2" s="1"/>
      <c r="AU2" s="1"/>
      <c r="AW2" s="1"/>
      <c r="AX2" s="1"/>
      <c r="AY2" s="1"/>
      <c r="AZ2" s="1"/>
      <c r="BA2" s="1"/>
      <c r="BB2" s="1"/>
      <c r="BD2" s="1"/>
      <c r="BE2" s="1"/>
      <c r="BF2" s="1"/>
      <c r="BG2" s="1"/>
      <c r="BH2" s="1"/>
      <c r="BI2" s="1"/>
      <c r="BK2" s="1"/>
      <c r="BL2" s="1"/>
      <c r="BM2" s="1"/>
      <c r="BN2" s="1"/>
      <c r="BO2" s="1"/>
      <c r="BP2" s="1"/>
      <c r="BR2" s="1"/>
      <c r="BS2" s="1"/>
      <c r="BT2" s="1"/>
      <c r="BU2" s="1"/>
      <c r="BV2" s="1"/>
      <c r="BW2" s="1"/>
    </row>
    <row r="3" spans="1:75" x14ac:dyDescent="0.25">
      <c r="A3" s="1" t="s">
        <v>86</v>
      </c>
      <c r="B3" s="1"/>
      <c r="C3" s="1"/>
      <c r="D3" s="1"/>
      <c r="E3" s="12"/>
      <c r="F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S3" s="1"/>
      <c r="U3" s="1"/>
      <c r="V3" s="1"/>
      <c r="W3" s="1"/>
      <c r="X3" s="1"/>
      <c r="Y3" s="1"/>
      <c r="Z3" s="1"/>
      <c r="AB3" s="1"/>
      <c r="AC3" s="1"/>
      <c r="AD3" s="1"/>
      <c r="AE3" s="1"/>
      <c r="AF3" s="1"/>
      <c r="AG3" s="1"/>
      <c r="AI3" s="1"/>
      <c r="AJ3" s="1"/>
      <c r="AK3" s="1"/>
      <c r="AL3" s="1"/>
      <c r="AM3" s="1"/>
      <c r="AN3" s="1"/>
      <c r="AP3" s="1"/>
      <c r="AQ3" s="1"/>
      <c r="AR3" s="1"/>
      <c r="AS3" s="1"/>
      <c r="AT3" s="1"/>
      <c r="AU3" s="1"/>
      <c r="AW3" s="1"/>
      <c r="AX3" s="1"/>
      <c r="AY3" s="1"/>
      <c r="AZ3" s="1"/>
      <c r="BA3" s="1"/>
      <c r="BB3" s="1"/>
      <c r="BD3" s="1"/>
      <c r="BE3" s="1"/>
      <c r="BF3" s="1"/>
      <c r="BG3" s="1"/>
      <c r="BH3" s="1"/>
      <c r="BI3" s="1"/>
      <c r="BK3" s="1"/>
      <c r="BL3" s="1"/>
      <c r="BM3" s="1"/>
      <c r="BN3" s="1"/>
      <c r="BO3" s="1"/>
      <c r="BP3" s="1"/>
      <c r="BR3" s="1"/>
      <c r="BS3" s="1"/>
      <c r="BT3" s="1"/>
      <c r="BU3" s="1"/>
      <c r="BV3" s="1"/>
      <c r="BW3" s="1"/>
    </row>
    <row r="4" spans="1:75" x14ac:dyDescent="0.25">
      <c r="A4" s="27" t="s">
        <v>83</v>
      </c>
      <c r="B4" s="27"/>
      <c r="C4" s="27"/>
      <c r="D4" s="27"/>
      <c r="E4" s="1"/>
      <c r="F4" s="1"/>
      <c r="G4" s="1"/>
      <c r="H4" s="1"/>
      <c r="I4" s="1"/>
      <c r="J4" s="1"/>
      <c r="K4" s="1"/>
      <c r="L4" s="1"/>
      <c r="N4" s="1"/>
      <c r="O4" s="1"/>
      <c r="P4" s="1"/>
      <c r="Q4" s="1"/>
      <c r="R4" s="1"/>
      <c r="S4" s="1"/>
      <c r="U4" s="1"/>
      <c r="V4" s="1"/>
      <c r="W4" s="1"/>
      <c r="X4" s="1"/>
      <c r="Y4" s="1"/>
      <c r="Z4" s="1"/>
      <c r="AB4" s="1"/>
      <c r="AC4" s="1"/>
      <c r="AD4" s="1"/>
      <c r="AE4" s="1"/>
      <c r="AF4" s="1"/>
      <c r="AG4" s="1"/>
      <c r="AI4" s="1"/>
      <c r="AJ4" s="1"/>
      <c r="AK4" s="1"/>
      <c r="AL4" s="1"/>
      <c r="AM4" s="1"/>
      <c r="AN4" s="1"/>
      <c r="AP4" s="1"/>
      <c r="AQ4" s="1"/>
      <c r="AR4" s="1"/>
      <c r="AS4" s="1"/>
      <c r="AT4" s="1"/>
      <c r="AU4" s="1"/>
      <c r="AW4" s="1"/>
      <c r="AX4" s="1"/>
      <c r="AY4" s="1"/>
      <c r="AZ4" s="1"/>
      <c r="BA4" s="1"/>
      <c r="BB4" s="1"/>
      <c r="BD4" s="1"/>
      <c r="BE4" s="1"/>
      <c r="BF4" s="1"/>
      <c r="BG4" s="1"/>
      <c r="BH4" s="1"/>
      <c r="BI4" s="1"/>
      <c r="BK4" s="1"/>
      <c r="BL4" s="1"/>
      <c r="BM4" s="1"/>
      <c r="BN4" s="1"/>
      <c r="BO4" s="1"/>
      <c r="BP4" s="1"/>
      <c r="BR4" s="1"/>
      <c r="BS4" s="1"/>
      <c r="BT4" s="1"/>
      <c r="BU4" s="1"/>
      <c r="BV4" s="1"/>
      <c r="BW4" s="1"/>
    </row>
    <row r="5" spans="1:75" x14ac:dyDescent="0.25"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U5" s="1"/>
      <c r="V5" s="1"/>
      <c r="W5" s="1"/>
      <c r="X5" s="1"/>
      <c r="Y5" s="1"/>
      <c r="Z5" s="1"/>
      <c r="AB5" s="1"/>
      <c r="AC5" s="1"/>
      <c r="AD5" s="1"/>
      <c r="AE5" s="1"/>
      <c r="AF5" s="1"/>
      <c r="AG5" s="1"/>
      <c r="AI5" s="1"/>
      <c r="AJ5" s="1"/>
      <c r="AK5" s="1"/>
      <c r="AL5" s="1"/>
      <c r="AM5" s="1"/>
      <c r="AN5" s="1"/>
      <c r="AP5" s="1"/>
      <c r="AQ5" s="1"/>
      <c r="AR5" s="1"/>
      <c r="AS5" s="1"/>
      <c r="AT5" s="1"/>
      <c r="AU5" s="1"/>
      <c r="AW5" s="1"/>
      <c r="AX5" s="1"/>
      <c r="AY5" s="1"/>
      <c r="AZ5" s="1"/>
      <c r="BA5" s="1"/>
      <c r="BB5" s="1"/>
      <c r="BD5" s="1"/>
      <c r="BE5" s="1"/>
      <c r="BF5" s="1"/>
      <c r="BG5" s="1"/>
      <c r="BH5" s="1"/>
      <c r="BI5" s="1"/>
      <c r="BK5" s="1"/>
      <c r="BL5" s="1"/>
      <c r="BM5" s="1"/>
      <c r="BN5" s="1"/>
      <c r="BO5" s="1"/>
      <c r="BP5" s="1"/>
      <c r="BR5" s="1"/>
      <c r="BS5" s="1"/>
      <c r="BT5" s="1"/>
      <c r="BU5" s="1"/>
      <c r="BV5" s="1"/>
      <c r="BW5" s="1"/>
    </row>
    <row r="6" spans="1:75" x14ac:dyDescent="0.25">
      <c r="A6" s="1"/>
      <c r="B6" s="1"/>
      <c r="C6" s="1"/>
      <c r="D6" s="1"/>
      <c r="E6" s="1"/>
      <c r="F6" s="1"/>
      <c r="G6" s="30" t="s">
        <v>127</v>
      </c>
      <c r="H6" s="30"/>
      <c r="I6" s="30"/>
      <c r="J6" s="30"/>
      <c r="K6" s="30"/>
      <c r="L6" s="30"/>
      <c r="N6" s="30" t="s">
        <v>128</v>
      </c>
      <c r="O6" s="30"/>
      <c r="P6" s="30"/>
      <c r="Q6" s="30"/>
      <c r="R6" s="30"/>
      <c r="S6" s="30"/>
      <c r="U6" s="30" t="s">
        <v>146</v>
      </c>
      <c r="V6" s="30"/>
      <c r="W6" s="30"/>
      <c r="X6" s="30"/>
      <c r="Y6" s="30"/>
      <c r="Z6" s="30"/>
      <c r="AB6" s="30" t="s">
        <v>151</v>
      </c>
      <c r="AC6" s="30"/>
      <c r="AD6" s="30"/>
      <c r="AE6" s="30"/>
      <c r="AF6" s="30"/>
      <c r="AG6" s="30"/>
      <c r="AI6" s="30" t="s">
        <v>175</v>
      </c>
      <c r="AJ6" s="30"/>
      <c r="AK6" s="30"/>
      <c r="AL6" s="30"/>
      <c r="AM6" s="30"/>
      <c r="AN6" s="30"/>
      <c r="AP6" s="30" t="s">
        <v>204</v>
      </c>
      <c r="AQ6" s="30"/>
      <c r="AR6" s="30"/>
      <c r="AS6" s="30"/>
      <c r="AT6" s="30"/>
      <c r="AU6" s="30"/>
      <c r="AW6" s="30" t="s">
        <v>261</v>
      </c>
      <c r="AX6" s="30"/>
      <c r="AY6" s="30"/>
      <c r="AZ6" s="30"/>
      <c r="BA6" s="30"/>
      <c r="BB6" s="30"/>
      <c r="BD6" s="30" t="s">
        <v>272</v>
      </c>
      <c r="BE6" s="30"/>
      <c r="BF6" s="30"/>
      <c r="BG6" s="30"/>
      <c r="BH6" s="30"/>
      <c r="BI6" s="30"/>
      <c r="BK6" s="30" t="s">
        <v>278</v>
      </c>
      <c r="BL6" s="30"/>
      <c r="BM6" s="30"/>
      <c r="BN6" s="30"/>
      <c r="BO6" s="30"/>
      <c r="BP6" s="30"/>
      <c r="BR6" s="30" t="s">
        <v>323</v>
      </c>
      <c r="BS6" s="30"/>
      <c r="BT6" s="30"/>
      <c r="BU6" s="30"/>
      <c r="BV6" s="30"/>
      <c r="BW6" s="30"/>
    </row>
    <row r="7" spans="1:75" ht="15.75" thickBot="1" x14ac:dyDescent="0.3">
      <c r="A7" s="2" t="s">
        <v>0</v>
      </c>
      <c r="B7" s="2" t="s">
        <v>1</v>
      </c>
      <c r="C7" s="2"/>
      <c r="D7" s="2" t="s">
        <v>2</v>
      </c>
      <c r="E7" s="2" t="s">
        <v>3</v>
      </c>
      <c r="F7" s="2"/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N7" s="2" t="s">
        <v>4</v>
      </c>
      <c r="O7" s="2" t="s">
        <v>5</v>
      </c>
      <c r="P7" s="2" t="s">
        <v>6</v>
      </c>
      <c r="Q7" s="2" t="s">
        <v>7</v>
      </c>
      <c r="R7" s="2" t="s">
        <v>8</v>
      </c>
      <c r="S7" s="2" t="s">
        <v>9</v>
      </c>
      <c r="U7" s="2" t="s">
        <v>4</v>
      </c>
      <c r="V7" s="2" t="s">
        <v>5</v>
      </c>
      <c r="W7" s="2" t="s">
        <v>6</v>
      </c>
      <c r="X7" s="2" t="s">
        <v>7</v>
      </c>
      <c r="Y7" s="2" t="s">
        <v>8</v>
      </c>
      <c r="Z7" s="2" t="s">
        <v>9</v>
      </c>
      <c r="AB7" s="2" t="s">
        <v>4</v>
      </c>
      <c r="AC7" s="2" t="s">
        <v>5</v>
      </c>
      <c r="AD7" s="2" t="s">
        <v>6</v>
      </c>
      <c r="AE7" s="2" t="s">
        <v>7</v>
      </c>
      <c r="AF7" s="2" t="s">
        <v>8</v>
      </c>
      <c r="AG7" s="2" t="s">
        <v>9</v>
      </c>
      <c r="AI7" s="2" t="s">
        <v>4</v>
      </c>
      <c r="AJ7" s="2" t="s">
        <v>5</v>
      </c>
      <c r="AK7" s="2" t="s">
        <v>6</v>
      </c>
      <c r="AL7" s="2" t="s">
        <v>7</v>
      </c>
      <c r="AM7" s="2" t="s">
        <v>8</v>
      </c>
      <c r="AN7" s="2" t="s">
        <v>9</v>
      </c>
      <c r="AP7" s="2" t="s">
        <v>4</v>
      </c>
      <c r="AQ7" s="2" t="s">
        <v>5</v>
      </c>
      <c r="AR7" s="2" t="s">
        <v>6</v>
      </c>
      <c r="AS7" s="2" t="s">
        <v>7</v>
      </c>
      <c r="AT7" s="2" t="s">
        <v>8</v>
      </c>
      <c r="AU7" s="2" t="s">
        <v>9</v>
      </c>
      <c r="AW7" s="2" t="s">
        <v>4</v>
      </c>
      <c r="AX7" s="2" t="s">
        <v>5</v>
      </c>
      <c r="AY7" s="2" t="s">
        <v>6</v>
      </c>
      <c r="AZ7" s="2" t="s">
        <v>7</v>
      </c>
      <c r="BA7" s="2" t="s">
        <v>8</v>
      </c>
      <c r="BB7" s="2" t="s">
        <v>9</v>
      </c>
      <c r="BD7" s="2" t="s">
        <v>4</v>
      </c>
      <c r="BE7" s="2" t="s">
        <v>5</v>
      </c>
      <c r="BF7" s="2" t="s">
        <v>6</v>
      </c>
      <c r="BG7" s="2" t="s">
        <v>7</v>
      </c>
      <c r="BH7" s="2" t="s">
        <v>8</v>
      </c>
      <c r="BI7" s="2" t="s">
        <v>9</v>
      </c>
      <c r="BK7" s="2" t="s">
        <v>4</v>
      </c>
      <c r="BL7" s="2" t="s">
        <v>5</v>
      </c>
      <c r="BM7" s="2" t="s">
        <v>6</v>
      </c>
      <c r="BN7" s="2" t="s">
        <v>7</v>
      </c>
      <c r="BO7" s="2" t="s">
        <v>8</v>
      </c>
      <c r="BP7" s="2" t="s">
        <v>9</v>
      </c>
      <c r="BR7" s="2" t="s">
        <v>4</v>
      </c>
      <c r="BS7" s="2" t="s">
        <v>5</v>
      </c>
      <c r="BT7" s="2" t="s">
        <v>6</v>
      </c>
      <c r="BU7" s="2" t="s">
        <v>7</v>
      </c>
      <c r="BV7" s="2" t="s">
        <v>8</v>
      </c>
      <c r="BW7" s="2" t="s">
        <v>9</v>
      </c>
    </row>
    <row r="8" spans="1:75" ht="15.75" thickTop="1" x14ac:dyDescent="0.25"/>
    <row r="9" spans="1:75" x14ac:dyDescent="0.25">
      <c r="A9" s="3">
        <v>502204</v>
      </c>
      <c r="B9" s="3">
        <v>4700</v>
      </c>
      <c r="D9" s="19" t="s">
        <v>10</v>
      </c>
      <c r="E9" s="3" t="s">
        <v>11</v>
      </c>
      <c r="F9" s="3"/>
      <c r="G9" s="5" t="s">
        <v>90</v>
      </c>
      <c r="H9" s="5" t="s">
        <v>91</v>
      </c>
      <c r="I9" s="5" t="s">
        <v>92</v>
      </c>
      <c r="J9" s="6">
        <v>47.28</v>
      </c>
      <c r="K9" s="7">
        <v>222216</v>
      </c>
      <c r="L9" s="8"/>
      <c r="N9" s="5"/>
      <c r="O9" s="5"/>
      <c r="P9" s="5"/>
      <c r="Q9" s="6"/>
      <c r="R9" s="7">
        <v>0</v>
      </c>
      <c r="S9" s="8"/>
      <c r="U9" s="5"/>
      <c r="V9" s="5"/>
      <c r="W9" s="5"/>
      <c r="X9" s="6"/>
      <c r="Y9" s="7">
        <v>0</v>
      </c>
      <c r="Z9" s="8"/>
      <c r="AB9" s="5"/>
      <c r="AC9" s="5"/>
      <c r="AD9" s="5"/>
      <c r="AE9" s="6"/>
      <c r="AF9" s="7">
        <v>0</v>
      </c>
      <c r="AG9" s="8" t="s">
        <v>99</v>
      </c>
      <c r="AI9" s="5"/>
      <c r="AJ9" s="5"/>
      <c r="AK9" s="5"/>
      <c r="AL9" s="6"/>
      <c r="AM9" s="7">
        <v>0</v>
      </c>
      <c r="AN9" s="8"/>
      <c r="AP9" s="5" t="s">
        <v>176</v>
      </c>
      <c r="AQ9" s="5"/>
      <c r="AR9" s="5"/>
      <c r="AS9" s="6"/>
      <c r="AT9" s="7">
        <v>0</v>
      </c>
      <c r="AU9" s="8"/>
      <c r="AW9" s="5"/>
      <c r="AX9" s="5"/>
      <c r="AY9" s="5"/>
      <c r="AZ9" s="6"/>
      <c r="BA9" s="7">
        <v>0</v>
      </c>
      <c r="BB9" s="8"/>
      <c r="BD9" s="5"/>
      <c r="BE9" s="5"/>
      <c r="BF9" s="5"/>
      <c r="BG9" s="6"/>
      <c r="BH9" s="7">
        <v>0</v>
      </c>
      <c r="BI9" s="8"/>
      <c r="BK9" s="5"/>
      <c r="BL9" s="5"/>
      <c r="BM9" s="5"/>
      <c r="BN9" s="6"/>
      <c r="BO9" s="7">
        <v>0</v>
      </c>
      <c r="BP9" s="8"/>
      <c r="BR9" s="15" t="s">
        <v>279</v>
      </c>
      <c r="BS9" s="15" t="s">
        <v>280</v>
      </c>
      <c r="BT9" s="15" t="s">
        <v>281</v>
      </c>
      <c r="BU9" s="16">
        <v>41.98</v>
      </c>
      <c r="BV9" s="17">
        <v>197305.99999999997</v>
      </c>
      <c r="BW9" s="18" t="s">
        <v>282</v>
      </c>
    </row>
    <row r="10" spans="1:75" x14ac:dyDescent="0.25">
      <c r="C10" s="9" t="s">
        <v>12</v>
      </c>
    </row>
    <row r="11" spans="1:75" x14ac:dyDescent="0.25">
      <c r="A11" s="3">
        <v>506201</v>
      </c>
      <c r="B11" s="3">
        <v>5000</v>
      </c>
      <c r="D11" s="4" t="s">
        <v>13</v>
      </c>
      <c r="E11" s="3" t="s">
        <v>14</v>
      </c>
      <c r="F11" s="3"/>
      <c r="G11" s="15" t="s">
        <v>93</v>
      </c>
      <c r="H11" s="15" t="s">
        <v>94</v>
      </c>
      <c r="I11" s="15" t="s">
        <v>95</v>
      </c>
      <c r="J11" s="16">
        <v>45.25</v>
      </c>
      <c r="K11" s="17">
        <v>226250</v>
      </c>
      <c r="L11" s="8"/>
      <c r="N11" s="5"/>
      <c r="O11" s="5"/>
      <c r="P11" s="5"/>
      <c r="Q11" s="6"/>
      <c r="R11" s="7">
        <v>0</v>
      </c>
      <c r="S11" s="8"/>
      <c r="U11" s="5"/>
      <c r="V11" s="5"/>
      <c r="W11" s="5"/>
      <c r="X11" s="6"/>
      <c r="Y11" s="7">
        <v>0</v>
      </c>
      <c r="Z11" s="8"/>
      <c r="AB11" s="5"/>
      <c r="AC11" s="5"/>
      <c r="AD11" s="5"/>
      <c r="AE11" s="6"/>
      <c r="AF11" s="7">
        <v>0</v>
      </c>
      <c r="AG11" s="8" t="s">
        <v>99</v>
      </c>
      <c r="AI11" s="5"/>
      <c r="AJ11" s="5"/>
      <c r="AK11" s="5"/>
      <c r="AL11" s="6"/>
      <c r="AM11" s="7">
        <v>0</v>
      </c>
      <c r="AN11" s="8"/>
      <c r="AP11" s="5" t="s">
        <v>176</v>
      </c>
      <c r="AQ11" s="5"/>
      <c r="AR11" s="5"/>
      <c r="AS11" s="6"/>
      <c r="AT11" s="7">
        <v>0</v>
      </c>
      <c r="AU11" s="8"/>
      <c r="AW11" s="5"/>
      <c r="AX11" s="5"/>
      <c r="AY11" s="5"/>
      <c r="AZ11" s="6"/>
      <c r="BA11" s="7">
        <v>0</v>
      </c>
      <c r="BB11" s="8"/>
      <c r="BD11" s="5"/>
      <c r="BE11" s="5"/>
      <c r="BF11" s="5"/>
      <c r="BG11" s="6"/>
      <c r="BH11" s="7">
        <v>0</v>
      </c>
      <c r="BI11" s="8"/>
      <c r="BK11" s="5"/>
      <c r="BL11" s="5"/>
      <c r="BM11" s="5"/>
      <c r="BN11" s="6"/>
      <c r="BO11" s="7">
        <v>0</v>
      </c>
      <c r="BP11" s="8"/>
      <c r="BR11" s="5"/>
      <c r="BS11" s="5"/>
      <c r="BT11" s="5"/>
      <c r="BU11" s="6"/>
      <c r="BV11" s="7">
        <v>0</v>
      </c>
      <c r="BW11" s="8"/>
    </row>
    <row r="12" spans="1:75" x14ac:dyDescent="0.25">
      <c r="C12" s="9" t="s">
        <v>15</v>
      </c>
    </row>
    <row r="13" spans="1:75" x14ac:dyDescent="0.25">
      <c r="A13" s="3">
        <v>512202</v>
      </c>
      <c r="B13" s="3">
        <v>2000</v>
      </c>
      <c r="D13" s="4" t="s">
        <v>16</v>
      </c>
      <c r="E13" s="3" t="s">
        <v>17</v>
      </c>
      <c r="F13" s="3"/>
      <c r="G13" s="5" t="s">
        <v>96</v>
      </c>
      <c r="H13" s="5" t="s">
        <v>97</v>
      </c>
      <c r="I13" s="5" t="s">
        <v>98</v>
      </c>
      <c r="J13" s="6">
        <v>5.44</v>
      </c>
      <c r="K13" s="7">
        <v>10880</v>
      </c>
      <c r="L13" s="8"/>
      <c r="N13" s="5"/>
      <c r="O13" s="5"/>
      <c r="P13" s="5"/>
      <c r="Q13" s="6"/>
      <c r="R13" s="7">
        <v>0</v>
      </c>
      <c r="S13" s="8"/>
      <c r="U13" s="5"/>
      <c r="V13" s="5"/>
      <c r="W13" s="5"/>
      <c r="X13" s="6"/>
      <c r="Y13" s="7">
        <v>0</v>
      </c>
      <c r="Z13" s="8"/>
      <c r="AB13" s="5"/>
      <c r="AC13" s="5"/>
      <c r="AD13" s="5"/>
      <c r="AE13" s="6"/>
      <c r="AF13" s="7">
        <v>0</v>
      </c>
      <c r="AG13" s="8" t="s">
        <v>99</v>
      </c>
      <c r="AI13" s="5"/>
      <c r="AJ13" s="5"/>
      <c r="AK13" s="5"/>
      <c r="AL13" s="6"/>
      <c r="AM13" s="7">
        <v>0</v>
      </c>
      <c r="AN13" s="8"/>
      <c r="AP13" s="15" t="s">
        <v>177</v>
      </c>
      <c r="AQ13" s="15"/>
      <c r="AR13" s="15" t="s">
        <v>178</v>
      </c>
      <c r="AS13" s="16">
        <v>4.72</v>
      </c>
      <c r="AT13" s="17">
        <v>9440</v>
      </c>
      <c r="AU13" s="8"/>
      <c r="AW13" s="5" t="s">
        <v>205</v>
      </c>
      <c r="AX13" s="5" t="s">
        <v>206</v>
      </c>
      <c r="AY13" s="5" t="s">
        <v>98</v>
      </c>
      <c r="AZ13" s="6">
        <v>5.33</v>
      </c>
      <c r="BA13" s="7">
        <v>10660</v>
      </c>
      <c r="BB13" s="8"/>
      <c r="BD13" s="5"/>
      <c r="BE13" s="5"/>
      <c r="BF13" s="5"/>
      <c r="BG13" s="6"/>
      <c r="BH13" s="7">
        <v>0</v>
      </c>
      <c r="BI13" s="8"/>
      <c r="BK13" s="5"/>
      <c r="BL13" s="5"/>
      <c r="BM13" s="5"/>
      <c r="BN13" s="6"/>
      <c r="BO13" s="7">
        <v>0</v>
      </c>
      <c r="BP13" s="8"/>
      <c r="BR13" s="5" t="s">
        <v>283</v>
      </c>
      <c r="BS13" s="5" t="s">
        <v>284</v>
      </c>
      <c r="BT13" s="5" t="s">
        <v>285</v>
      </c>
      <c r="BU13" s="6">
        <v>5.98</v>
      </c>
      <c r="BV13" s="7">
        <v>11960</v>
      </c>
      <c r="BW13" s="8"/>
    </row>
    <row r="14" spans="1:75" x14ac:dyDescent="0.25">
      <c r="C14" s="9" t="s">
        <v>18</v>
      </c>
    </row>
    <row r="15" spans="1:75" x14ac:dyDescent="0.25">
      <c r="A15" s="3">
        <v>515110</v>
      </c>
      <c r="B15" s="3">
        <v>20</v>
      </c>
      <c r="D15" s="4" t="s">
        <v>19</v>
      </c>
      <c r="E15" s="3" t="s">
        <v>20</v>
      </c>
      <c r="F15" s="3"/>
      <c r="G15" s="5"/>
      <c r="H15" s="5" t="s">
        <v>99</v>
      </c>
      <c r="I15" s="5"/>
      <c r="J15" s="6"/>
      <c r="K15" s="7">
        <v>0</v>
      </c>
      <c r="L15" s="8"/>
      <c r="N15" s="5"/>
      <c r="O15" s="5"/>
      <c r="P15" s="5"/>
      <c r="Q15" s="6"/>
      <c r="R15" s="7">
        <v>0</v>
      </c>
      <c r="S15" s="8"/>
      <c r="U15" s="5"/>
      <c r="V15" s="5"/>
      <c r="W15" s="5"/>
      <c r="X15" s="6"/>
      <c r="Y15" s="7">
        <v>0</v>
      </c>
      <c r="Z15" s="8"/>
      <c r="AB15" s="5"/>
      <c r="AC15" s="5"/>
      <c r="AD15" s="5"/>
      <c r="AE15" s="6"/>
      <c r="AF15" s="7">
        <v>0</v>
      </c>
      <c r="AG15" s="8" t="s">
        <v>99</v>
      </c>
      <c r="AI15" s="5"/>
      <c r="AJ15" s="5"/>
      <c r="AK15" s="5"/>
      <c r="AL15" s="6"/>
      <c r="AM15" s="7">
        <v>0</v>
      </c>
      <c r="AN15" s="8"/>
      <c r="AP15" s="5" t="s">
        <v>179</v>
      </c>
      <c r="AQ15" s="5"/>
      <c r="AR15" s="5" t="s">
        <v>180</v>
      </c>
      <c r="AS15" s="6">
        <v>72.62</v>
      </c>
      <c r="AT15" s="7">
        <v>1452.4</v>
      </c>
      <c r="AU15" s="8"/>
      <c r="AW15" s="15" t="s">
        <v>207</v>
      </c>
      <c r="AX15" s="15" t="s">
        <v>208</v>
      </c>
      <c r="AY15" s="15" t="s">
        <v>196</v>
      </c>
      <c r="AZ15" s="16">
        <v>58.65</v>
      </c>
      <c r="BA15" s="17">
        <v>1173</v>
      </c>
      <c r="BB15" s="18"/>
      <c r="BD15" s="5"/>
      <c r="BE15" s="5"/>
      <c r="BF15" s="5"/>
      <c r="BG15" s="6"/>
      <c r="BH15" s="7">
        <v>0</v>
      </c>
      <c r="BI15" s="8"/>
      <c r="BK15" s="5"/>
      <c r="BL15" s="5"/>
      <c r="BM15" s="5"/>
      <c r="BN15" s="6"/>
      <c r="BO15" s="7">
        <v>0</v>
      </c>
      <c r="BP15" s="8"/>
      <c r="BR15" s="5"/>
      <c r="BS15" s="5"/>
      <c r="BT15" s="5"/>
      <c r="BU15" s="6"/>
      <c r="BV15" s="7">
        <v>0</v>
      </c>
      <c r="BW15" s="8"/>
    </row>
    <row r="16" spans="1:75" x14ac:dyDescent="0.25">
      <c r="C16" s="9" t="s">
        <v>21</v>
      </c>
    </row>
    <row r="17" spans="1:75" x14ac:dyDescent="0.25">
      <c r="A17" s="3">
        <v>515160</v>
      </c>
      <c r="B17" s="3">
        <v>30</v>
      </c>
      <c r="D17" s="4" t="s">
        <v>22</v>
      </c>
      <c r="E17" s="3" t="s">
        <v>23</v>
      </c>
      <c r="F17" s="3"/>
      <c r="G17" s="5"/>
      <c r="H17" s="5" t="s">
        <v>99</v>
      </c>
      <c r="I17" s="5"/>
      <c r="J17" s="6"/>
      <c r="K17" s="7">
        <v>0</v>
      </c>
      <c r="L17" s="8"/>
      <c r="N17" s="5"/>
      <c r="O17" s="5"/>
      <c r="P17" s="5"/>
      <c r="Q17" s="6"/>
      <c r="R17" s="7">
        <v>0</v>
      </c>
      <c r="S17" s="8"/>
      <c r="U17" s="5"/>
      <c r="V17" s="5"/>
      <c r="W17" s="5"/>
      <c r="X17" s="6"/>
      <c r="Y17" s="7">
        <v>0</v>
      </c>
      <c r="Z17" s="8"/>
      <c r="AB17" s="5"/>
      <c r="AC17" s="5"/>
      <c r="AD17" s="5"/>
      <c r="AE17" s="6"/>
      <c r="AF17" s="7">
        <v>0</v>
      </c>
      <c r="AG17" s="8" t="s">
        <v>99</v>
      </c>
      <c r="AI17" s="15" t="s">
        <v>152</v>
      </c>
      <c r="AJ17" s="15" t="s">
        <v>153</v>
      </c>
      <c r="AK17" s="15" t="s">
        <v>154</v>
      </c>
      <c r="AL17" s="16">
        <v>53.22</v>
      </c>
      <c r="AM17" s="17">
        <v>1596.6</v>
      </c>
      <c r="AN17" s="18"/>
      <c r="AP17" s="5" t="s">
        <v>153</v>
      </c>
      <c r="AQ17" s="5"/>
      <c r="AR17" s="5" t="s">
        <v>181</v>
      </c>
      <c r="AS17" s="6">
        <v>59.98</v>
      </c>
      <c r="AT17" s="7">
        <v>1799.3999999999999</v>
      </c>
      <c r="AU17" s="8"/>
      <c r="AW17" s="5" t="s">
        <v>209</v>
      </c>
      <c r="AX17" s="5" t="s">
        <v>210</v>
      </c>
      <c r="AY17" s="5" t="s">
        <v>159</v>
      </c>
      <c r="AZ17" s="6">
        <v>57.71</v>
      </c>
      <c r="BA17" s="7">
        <v>1731.3</v>
      </c>
      <c r="BB17" s="8"/>
      <c r="BD17" s="5"/>
      <c r="BE17" s="5"/>
      <c r="BF17" s="5"/>
      <c r="BG17" s="6"/>
      <c r="BH17" s="7">
        <v>0</v>
      </c>
      <c r="BI17" s="8"/>
      <c r="BK17" s="5"/>
      <c r="BL17" s="5"/>
      <c r="BM17" s="5"/>
      <c r="BN17" s="6"/>
      <c r="BO17" s="7">
        <v>0</v>
      </c>
      <c r="BP17" s="8"/>
      <c r="BR17" s="5"/>
      <c r="BS17" s="5"/>
      <c r="BT17" s="5"/>
      <c r="BU17" s="6"/>
      <c r="BV17" s="7">
        <v>0</v>
      </c>
      <c r="BW17" s="8"/>
    </row>
    <row r="18" spans="1:75" x14ac:dyDescent="0.25">
      <c r="C18" s="9" t="s">
        <v>24</v>
      </c>
    </row>
    <row r="19" spans="1:75" x14ac:dyDescent="0.25">
      <c r="A19" s="3">
        <v>515290</v>
      </c>
      <c r="B19" s="3">
        <v>50</v>
      </c>
      <c r="D19" s="19" t="s">
        <v>339</v>
      </c>
      <c r="E19" s="3" t="s">
        <v>25</v>
      </c>
      <c r="F19" s="3"/>
      <c r="G19" s="5"/>
      <c r="H19" s="5" t="s">
        <v>99</v>
      </c>
      <c r="I19" s="5"/>
      <c r="J19" s="6"/>
      <c r="K19" s="7">
        <v>0</v>
      </c>
      <c r="L19" s="8"/>
      <c r="N19" s="5"/>
      <c r="O19" s="5"/>
      <c r="P19" s="5"/>
      <c r="Q19" s="6"/>
      <c r="R19" s="7">
        <v>0</v>
      </c>
      <c r="S19" s="8"/>
      <c r="U19" s="5"/>
      <c r="V19" s="5"/>
      <c r="W19" s="5"/>
      <c r="X19" s="6"/>
      <c r="Y19" s="7">
        <v>0</v>
      </c>
      <c r="Z19" s="8"/>
      <c r="AB19" s="5"/>
      <c r="AC19" s="5"/>
      <c r="AD19" s="5"/>
      <c r="AE19" s="6"/>
      <c r="AF19" s="7">
        <v>0</v>
      </c>
      <c r="AG19" s="8" t="s">
        <v>99</v>
      </c>
      <c r="AI19" s="5"/>
      <c r="AJ19" s="5"/>
      <c r="AK19" s="5"/>
      <c r="AL19" s="6"/>
      <c r="AM19" s="7">
        <v>0</v>
      </c>
      <c r="AN19" s="8"/>
      <c r="AP19" s="5" t="s">
        <v>182</v>
      </c>
      <c r="AQ19" s="5"/>
      <c r="AR19" s="5" t="s">
        <v>183</v>
      </c>
      <c r="AS19" s="6">
        <v>60.77</v>
      </c>
      <c r="AT19" s="7">
        <v>3038.5</v>
      </c>
      <c r="AU19" s="8"/>
      <c r="AW19" s="15" t="s">
        <v>211</v>
      </c>
      <c r="AX19" s="15" t="s">
        <v>212</v>
      </c>
      <c r="AY19" s="15" t="s">
        <v>213</v>
      </c>
      <c r="AZ19" s="16">
        <v>45.24</v>
      </c>
      <c r="BA19" s="17">
        <v>2262</v>
      </c>
      <c r="BB19" s="8"/>
      <c r="BD19" s="5"/>
      <c r="BE19" s="5"/>
      <c r="BF19" s="5"/>
      <c r="BG19" s="6"/>
      <c r="BH19" s="7">
        <v>0</v>
      </c>
      <c r="BI19" s="8"/>
      <c r="BK19" s="5"/>
      <c r="BL19" s="5"/>
      <c r="BM19" s="5"/>
      <c r="BN19" s="6"/>
      <c r="BO19" s="7">
        <v>0</v>
      </c>
      <c r="BP19" s="8"/>
      <c r="BR19" s="5" t="s">
        <v>286</v>
      </c>
      <c r="BS19" s="5" t="s">
        <v>287</v>
      </c>
      <c r="BT19" s="5" t="s">
        <v>288</v>
      </c>
      <c r="BU19" s="6">
        <v>50.41</v>
      </c>
      <c r="BV19" s="7">
        <v>2520.5</v>
      </c>
      <c r="BW19" s="8"/>
    </row>
    <row r="20" spans="1:75" x14ac:dyDescent="0.25">
      <c r="C20" s="9" t="s">
        <v>26</v>
      </c>
    </row>
    <row r="21" spans="1:75" x14ac:dyDescent="0.25">
      <c r="A21" s="3">
        <v>515310</v>
      </c>
      <c r="B21" s="3">
        <v>10</v>
      </c>
      <c r="D21" s="19" t="s">
        <v>340</v>
      </c>
      <c r="E21" s="3" t="s">
        <v>27</v>
      </c>
      <c r="F21" s="3"/>
      <c r="G21" s="5"/>
      <c r="H21" s="5" t="s">
        <v>99</v>
      </c>
      <c r="I21" s="5"/>
      <c r="J21" s="6"/>
      <c r="K21" s="7">
        <v>0</v>
      </c>
      <c r="L21" s="8"/>
      <c r="N21" s="5"/>
      <c r="O21" s="5"/>
      <c r="P21" s="5"/>
      <c r="Q21" s="6"/>
      <c r="R21" s="7">
        <v>0</v>
      </c>
      <c r="S21" s="8"/>
      <c r="U21" s="5"/>
      <c r="V21" s="5"/>
      <c r="W21" s="5"/>
      <c r="X21" s="6"/>
      <c r="Y21" s="7">
        <v>0</v>
      </c>
      <c r="Z21" s="8"/>
      <c r="AB21" s="5"/>
      <c r="AC21" s="5"/>
      <c r="AD21" s="5"/>
      <c r="AE21" s="6"/>
      <c r="AF21" s="7">
        <v>0</v>
      </c>
      <c r="AG21" s="8" t="s">
        <v>99</v>
      </c>
      <c r="AI21" s="5"/>
      <c r="AJ21" s="5"/>
      <c r="AK21" s="5"/>
      <c r="AL21" s="6"/>
      <c r="AM21" s="7">
        <v>0</v>
      </c>
      <c r="AN21" s="8"/>
      <c r="AP21" s="5" t="s">
        <v>182</v>
      </c>
      <c r="AQ21" s="5"/>
      <c r="AR21" s="5" t="s">
        <v>183</v>
      </c>
      <c r="AS21" s="6">
        <v>42.99</v>
      </c>
      <c r="AT21" s="7">
        <v>429.90000000000003</v>
      </c>
      <c r="AU21" s="8"/>
      <c r="AW21" s="15" t="s">
        <v>214</v>
      </c>
      <c r="AX21" s="15" t="s">
        <v>215</v>
      </c>
      <c r="AY21" s="15" t="s">
        <v>213</v>
      </c>
      <c r="AZ21" s="16">
        <v>28.99</v>
      </c>
      <c r="BA21" s="17">
        <v>289.89999999999998</v>
      </c>
      <c r="BB21" s="8"/>
      <c r="BD21" s="5"/>
      <c r="BE21" s="5"/>
      <c r="BF21" s="5"/>
      <c r="BG21" s="6"/>
      <c r="BH21" s="7">
        <v>0</v>
      </c>
      <c r="BI21" s="8"/>
      <c r="BK21" s="5"/>
      <c r="BL21" s="5"/>
      <c r="BM21" s="5"/>
      <c r="BN21" s="6"/>
      <c r="BO21" s="7">
        <v>0</v>
      </c>
      <c r="BP21" s="8"/>
      <c r="BR21" s="5" t="s">
        <v>286</v>
      </c>
      <c r="BS21" s="5" t="s">
        <v>289</v>
      </c>
      <c r="BT21" s="5" t="s">
        <v>288</v>
      </c>
      <c r="BU21" s="6">
        <v>33.799999999999997</v>
      </c>
      <c r="BV21" s="7">
        <v>338</v>
      </c>
      <c r="BW21" s="8"/>
    </row>
    <row r="22" spans="1:75" x14ac:dyDescent="0.25">
      <c r="C22" s="9" t="s">
        <v>28</v>
      </c>
    </row>
    <row r="23" spans="1:75" x14ac:dyDescent="0.25">
      <c r="A23" s="3">
        <v>515410</v>
      </c>
      <c r="B23" s="3">
        <v>100</v>
      </c>
      <c r="D23" s="4" t="s">
        <v>29</v>
      </c>
      <c r="E23" s="3" t="s">
        <v>30</v>
      </c>
      <c r="F23" s="3"/>
      <c r="G23" s="5" t="s">
        <v>100</v>
      </c>
      <c r="H23" s="5" t="s">
        <v>101</v>
      </c>
      <c r="I23" s="5" t="s">
        <v>102</v>
      </c>
      <c r="J23" s="6">
        <v>12.08</v>
      </c>
      <c r="K23" s="7">
        <v>1208</v>
      </c>
      <c r="L23" s="8"/>
      <c r="N23" s="15" t="s">
        <v>128</v>
      </c>
      <c r="O23" s="15" t="s">
        <v>129</v>
      </c>
      <c r="P23" s="15" t="s">
        <v>33</v>
      </c>
      <c r="Q23" s="16">
        <v>10.16</v>
      </c>
      <c r="R23" s="17">
        <v>1016</v>
      </c>
      <c r="S23" s="18"/>
      <c r="U23" s="5"/>
      <c r="V23" s="5"/>
      <c r="W23" s="5"/>
      <c r="X23" s="6"/>
      <c r="Y23" s="7">
        <v>0</v>
      </c>
      <c r="Z23" s="8"/>
      <c r="AB23" s="5"/>
      <c r="AC23" s="5"/>
      <c r="AD23" s="5"/>
      <c r="AE23" s="6"/>
      <c r="AF23" s="7">
        <v>0</v>
      </c>
      <c r="AG23" s="8" t="s">
        <v>99</v>
      </c>
      <c r="AI23" s="5"/>
      <c r="AJ23" s="5"/>
      <c r="AK23" s="5"/>
      <c r="AL23" s="6"/>
      <c r="AM23" s="7">
        <v>0</v>
      </c>
      <c r="AN23" s="8"/>
      <c r="AP23" s="5" t="s">
        <v>184</v>
      </c>
      <c r="AQ23" s="5"/>
      <c r="AR23" s="5" t="s">
        <v>185</v>
      </c>
      <c r="AS23" s="6">
        <v>10.29</v>
      </c>
      <c r="AT23" s="7">
        <v>1029</v>
      </c>
      <c r="AU23" s="8"/>
      <c r="AW23" s="5" t="s">
        <v>216</v>
      </c>
      <c r="AX23" s="5" t="s">
        <v>217</v>
      </c>
      <c r="AY23" s="5" t="s">
        <v>196</v>
      </c>
      <c r="AZ23" s="6">
        <v>11.65</v>
      </c>
      <c r="BA23" s="7">
        <v>1165</v>
      </c>
      <c r="BB23" s="8"/>
      <c r="BD23" s="5"/>
      <c r="BE23" s="5"/>
      <c r="BF23" s="5"/>
      <c r="BG23" s="6"/>
      <c r="BH23" s="7">
        <v>0</v>
      </c>
      <c r="BI23" s="8"/>
      <c r="BK23" s="5"/>
      <c r="BL23" s="5"/>
      <c r="BM23" s="5"/>
      <c r="BN23" s="6"/>
      <c r="BO23" s="7">
        <v>0</v>
      </c>
      <c r="BP23" s="8"/>
      <c r="BR23" s="5" t="s">
        <v>290</v>
      </c>
      <c r="BS23" s="5" t="s">
        <v>291</v>
      </c>
      <c r="BT23" s="5" t="s">
        <v>292</v>
      </c>
      <c r="BU23" s="6">
        <v>11.9</v>
      </c>
      <c r="BV23" s="7">
        <v>1190</v>
      </c>
      <c r="BW23" s="8"/>
    </row>
    <row r="24" spans="1:75" x14ac:dyDescent="0.25">
      <c r="C24" s="9" t="s">
        <v>31</v>
      </c>
    </row>
    <row r="25" spans="1:75" x14ac:dyDescent="0.25">
      <c r="A25" s="3">
        <v>520111</v>
      </c>
      <c r="B25" s="3">
        <v>50</v>
      </c>
      <c r="D25" s="4" t="s">
        <v>32</v>
      </c>
      <c r="E25" s="3" t="s">
        <v>33</v>
      </c>
      <c r="F25" s="3"/>
      <c r="G25" s="5"/>
      <c r="H25" s="5" t="s">
        <v>99</v>
      </c>
      <c r="I25" s="5"/>
      <c r="J25" s="6"/>
      <c r="K25" s="7">
        <v>0</v>
      </c>
      <c r="L25" s="8"/>
      <c r="N25" s="5"/>
      <c r="O25" s="5"/>
      <c r="P25" s="5"/>
      <c r="Q25" s="6"/>
      <c r="R25" s="7">
        <v>0</v>
      </c>
      <c r="S25" s="8"/>
      <c r="U25" s="5"/>
      <c r="V25" s="5"/>
      <c r="W25" s="5"/>
      <c r="X25" s="6"/>
      <c r="Y25" s="7">
        <v>0</v>
      </c>
      <c r="Z25" s="8"/>
      <c r="AB25" s="5"/>
      <c r="AC25" s="5"/>
      <c r="AD25" s="5"/>
      <c r="AE25" s="6"/>
      <c r="AF25" s="7">
        <v>0</v>
      </c>
      <c r="AG25" s="8" t="s">
        <v>99</v>
      </c>
      <c r="AI25" s="5"/>
      <c r="AJ25" s="5"/>
      <c r="AK25" s="5"/>
      <c r="AL25" s="6"/>
      <c r="AM25" s="7">
        <v>0</v>
      </c>
      <c r="AN25" s="8"/>
      <c r="AP25" s="5" t="s">
        <v>176</v>
      </c>
      <c r="AQ25" s="5"/>
      <c r="AR25" s="5"/>
      <c r="AS25" s="6"/>
      <c r="AT25" s="7">
        <v>0</v>
      </c>
      <c r="AU25" s="8"/>
      <c r="AW25" s="15" t="s">
        <v>218</v>
      </c>
      <c r="AX25" s="15" t="s">
        <v>219</v>
      </c>
      <c r="AY25" s="15" t="s">
        <v>220</v>
      </c>
      <c r="AZ25" s="16">
        <v>45.23</v>
      </c>
      <c r="BA25" s="17">
        <v>2261.5</v>
      </c>
      <c r="BB25" s="18"/>
      <c r="BD25" s="5"/>
      <c r="BE25" s="5"/>
      <c r="BF25" s="5"/>
      <c r="BG25" s="6"/>
      <c r="BH25" s="7">
        <v>0</v>
      </c>
      <c r="BI25" s="8"/>
      <c r="BK25" s="5"/>
      <c r="BL25" s="5"/>
      <c r="BM25" s="5"/>
      <c r="BN25" s="6"/>
      <c r="BO25" s="7">
        <v>0</v>
      </c>
      <c r="BP25" s="8"/>
      <c r="BR25" s="5" t="s">
        <v>293</v>
      </c>
      <c r="BS25" s="5" t="s">
        <v>294</v>
      </c>
      <c r="BT25" s="5" t="s">
        <v>295</v>
      </c>
      <c r="BU25" s="6">
        <v>49.25</v>
      </c>
      <c r="BV25" s="7">
        <v>2462.5</v>
      </c>
      <c r="BW25" s="8" t="s">
        <v>296</v>
      </c>
    </row>
    <row r="26" spans="1:75" x14ac:dyDescent="0.25">
      <c r="C26" s="9" t="s">
        <v>34</v>
      </c>
    </row>
    <row r="27" spans="1:75" x14ac:dyDescent="0.25">
      <c r="A27" s="3">
        <v>520119</v>
      </c>
      <c r="B27" s="3">
        <v>40</v>
      </c>
      <c r="D27" s="4" t="s">
        <v>35</v>
      </c>
      <c r="E27" s="3" t="s">
        <v>36</v>
      </c>
      <c r="F27" s="3"/>
      <c r="G27" s="5" t="s">
        <v>103</v>
      </c>
      <c r="H27" s="5" t="s">
        <v>104</v>
      </c>
      <c r="I27" s="5" t="s">
        <v>105</v>
      </c>
      <c r="J27" s="6">
        <v>21.81</v>
      </c>
      <c r="K27" s="7">
        <v>872.4</v>
      </c>
      <c r="L27" s="8"/>
      <c r="N27" s="5"/>
      <c r="O27" s="5"/>
      <c r="P27" s="5"/>
      <c r="Q27" s="6"/>
      <c r="R27" s="7">
        <v>0</v>
      </c>
      <c r="S27" s="8"/>
      <c r="U27" s="5"/>
      <c r="V27" s="5"/>
      <c r="W27" s="5"/>
      <c r="X27" s="6"/>
      <c r="Y27" s="7">
        <v>0</v>
      </c>
      <c r="Z27" s="8"/>
      <c r="AB27" s="5"/>
      <c r="AC27" s="5"/>
      <c r="AD27" s="5"/>
      <c r="AE27" s="6"/>
      <c r="AF27" s="7">
        <v>0</v>
      </c>
      <c r="AG27" s="8" t="s">
        <v>147</v>
      </c>
      <c r="AI27" s="5" t="s">
        <v>155</v>
      </c>
      <c r="AJ27" s="5" t="s">
        <v>156</v>
      </c>
      <c r="AK27" s="5" t="s">
        <v>157</v>
      </c>
      <c r="AL27" s="6">
        <v>21.6</v>
      </c>
      <c r="AM27" s="7">
        <v>864</v>
      </c>
      <c r="AN27" s="8"/>
      <c r="AP27" s="5" t="s">
        <v>186</v>
      </c>
      <c r="AQ27" s="5"/>
      <c r="AR27" s="5" t="s">
        <v>187</v>
      </c>
      <c r="AS27" s="6">
        <v>25.76</v>
      </c>
      <c r="AT27" s="7">
        <v>1030.4000000000001</v>
      </c>
      <c r="AU27" s="8"/>
      <c r="AW27" s="15" t="s">
        <v>221</v>
      </c>
      <c r="AX27" s="15" t="s">
        <v>222</v>
      </c>
      <c r="AY27" s="15" t="s">
        <v>157</v>
      </c>
      <c r="AZ27" s="16">
        <v>20.69</v>
      </c>
      <c r="BA27" s="17">
        <v>827.6</v>
      </c>
      <c r="BB27" s="8"/>
      <c r="BD27" s="5"/>
      <c r="BE27" s="5"/>
      <c r="BF27" s="5"/>
      <c r="BG27" s="6"/>
      <c r="BH27" s="7">
        <v>0</v>
      </c>
      <c r="BI27" s="8"/>
      <c r="BK27" s="5"/>
      <c r="BL27" s="5"/>
      <c r="BM27" s="5"/>
      <c r="BN27" s="6"/>
      <c r="BO27" s="7">
        <v>0</v>
      </c>
      <c r="BP27" s="8"/>
      <c r="BR27" s="5"/>
      <c r="BS27" s="5"/>
      <c r="BT27" s="5"/>
      <c r="BU27" s="6"/>
      <c r="BV27" s="7">
        <v>0</v>
      </c>
      <c r="BW27" s="8"/>
    </row>
    <row r="28" spans="1:75" x14ac:dyDescent="0.25">
      <c r="C28" s="9" t="s">
        <v>37</v>
      </c>
    </row>
    <row r="29" spans="1:75" x14ac:dyDescent="0.25">
      <c r="A29" s="3">
        <v>520121</v>
      </c>
      <c r="B29" s="3">
        <v>8500</v>
      </c>
      <c r="D29" s="4" t="s">
        <v>38</v>
      </c>
      <c r="E29" s="3" t="s">
        <v>39</v>
      </c>
      <c r="F29" s="3"/>
      <c r="G29" s="5" t="s">
        <v>106</v>
      </c>
      <c r="H29" s="5" t="s">
        <v>107</v>
      </c>
      <c r="I29" s="5" t="s">
        <v>108</v>
      </c>
      <c r="J29" s="6">
        <v>31.69</v>
      </c>
      <c r="K29" s="7">
        <v>269365</v>
      </c>
      <c r="L29" s="8"/>
      <c r="N29" s="5"/>
      <c r="O29" s="5"/>
      <c r="P29" s="5"/>
      <c r="Q29" s="6"/>
      <c r="R29" s="7">
        <v>0</v>
      </c>
      <c r="S29" s="8"/>
      <c r="U29" s="5"/>
      <c r="V29" s="5"/>
      <c r="W29" s="5"/>
      <c r="X29" s="6"/>
      <c r="Y29" s="7">
        <v>0</v>
      </c>
      <c r="Z29" s="8"/>
      <c r="AB29" s="5"/>
      <c r="AC29" s="5"/>
      <c r="AD29" s="5"/>
      <c r="AE29" s="6"/>
      <c r="AF29" s="7">
        <v>0</v>
      </c>
      <c r="AG29" s="8" t="s">
        <v>99</v>
      </c>
      <c r="AI29" s="15" t="s">
        <v>155</v>
      </c>
      <c r="AJ29" s="15" t="s">
        <v>158</v>
      </c>
      <c r="AK29" s="15" t="s">
        <v>159</v>
      </c>
      <c r="AL29" s="16">
        <v>29.12</v>
      </c>
      <c r="AM29" s="17">
        <v>247520</v>
      </c>
      <c r="AN29" s="18"/>
      <c r="AP29" s="5" t="s">
        <v>188</v>
      </c>
      <c r="AQ29" s="5"/>
      <c r="AR29" s="5" t="s">
        <v>181</v>
      </c>
      <c r="AS29" s="6">
        <v>31.88</v>
      </c>
      <c r="AT29" s="7">
        <v>270980</v>
      </c>
      <c r="AU29" s="8"/>
      <c r="AW29" s="5" t="s">
        <v>223</v>
      </c>
      <c r="AX29" s="5" t="s">
        <v>224</v>
      </c>
      <c r="AY29" s="5" t="s">
        <v>159</v>
      </c>
      <c r="AZ29" s="6">
        <v>29.89</v>
      </c>
      <c r="BA29" s="7">
        <v>254065</v>
      </c>
      <c r="BB29" s="8"/>
      <c r="BD29" s="5"/>
      <c r="BE29" s="5"/>
      <c r="BF29" s="5"/>
      <c r="BG29" s="6"/>
      <c r="BH29" s="7">
        <v>0</v>
      </c>
      <c r="BI29" s="8"/>
      <c r="BK29" s="5"/>
      <c r="BL29" s="5"/>
      <c r="BM29" s="5"/>
      <c r="BN29" s="6"/>
      <c r="BO29" s="7">
        <v>0</v>
      </c>
      <c r="BP29" s="8"/>
      <c r="BR29" s="5"/>
      <c r="BS29" s="5"/>
      <c r="BT29" s="5"/>
      <c r="BU29" s="6"/>
      <c r="BV29" s="7">
        <v>0</v>
      </c>
      <c r="BW29" s="8"/>
    </row>
    <row r="30" spans="1:75" x14ac:dyDescent="0.25">
      <c r="C30" s="9" t="s">
        <v>88</v>
      </c>
    </row>
    <row r="31" spans="1:75" x14ac:dyDescent="0.25">
      <c r="A31" s="3">
        <v>520124</v>
      </c>
      <c r="B31" s="3">
        <v>8500</v>
      </c>
      <c r="D31" s="19" t="s">
        <v>40</v>
      </c>
      <c r="E31" s="3" t="s">
        <v>41</v>
      </c>
      <c r="F31" s="3"/>
      <c r="G31" s="5"/>
      <c r="H31" s="5" t="s">
        <v>99</v>
      </c>
      <c r="I31" s="5"/>
      <c r="J31" s="6"/>
      <c r="K31" s="7">
        <v>0</v>
      </c>
      <c r="L31" s="8"/>
      <c r="N31" s="5"/>
      <c r="O31" s="5"/>
      <c r="P31" s="5"/>
      <c r="Q31" s="6"/>
      <c r="R31" s="7">
        <v>0</v>
      </c>
      <c r="S31" s="8"/>
      <c r="U31" s="5"/>
      <c r="V31" s="5"/>
      <c r="W31" s="5"/>
      <c r="X31" s="6"/>
      <c r="Y31" s="7">
        <v>0</v>
      </c>
      <c r="Z31" s="8"/>
      <c r="AB31" s="5"/>
      <c r="AC31" s="5"/>
      <c r="AD31" s="5"/>
      <c r="AE31" s="6"/>
      <c r="AF31" s="7">
        <v>0</v>
      </c>
      <c r="AG31" s="8" t="s">
        <v>99</v>
      </c>
      <c r="AI31" s="5"/>
      <c r="AJ31" s="5"/>
      <c r="AK31" s="5"/>
      <c r="AL31" s="6"/>
      <c r="AM31" s="7">
        <v>0</v>
      </c>
      <c r="AN31" s="8"/>
      <c r="AP31" s="5" t="s">
        <v>189</v>
      </c>
      <c r="AQ31" s="5"/>
      <c r="AR31" s="5" t="s">
        <v>181</v>
      </c>
      <c r="AS31" s="6">
        <v>89.94</v>
      </c>
      <c r="AT31" s="7">
        <v>764490</v>
      </c>
      <c r="AU31" s="8"/>
      <c r="AW31" s="15" t="s">
        <v>225</v>
      </c>
      <c r="AX31" s="15" t="s">
        <v>226</v>
      </c>
      <c r="AY31" s="15" t="s">
        <v>159</v>
      </c>
      <c r="AZ31" s="16">
        <v>39.049999999999997</v>
      </c>
      <c r="BA31" s="17">
        <v>331925</v>
      </c>
      <c r="BB31" s="8"/>
      <c r="BD31" s="5"/>
      <c r="BE31" s="5"/>
      <c r="BF31" s="5"/>
      <c r="BG31" s="6"/>
      <c r="BH31" s="7">
        <v>0</v>
      </c>
      <c r="BI31" s="8"/>
      <c r="BK31" s="5"/>
      <c r="BL31" s="5"/>
      <c r="BM31" s="5"/>
      <c r="BN31" s="6"/>
      <c r="BO31" s="7">
        <v>0</v>
      </c>
      <c r="BP31" s="8"/>
      <c r="BR31" s="5"/>
      <c r="BS31" s="5"/>
      <c r="BT31" s="5"/>
      <c r="BU31" s="6"/>
      <c r="BV31" s="7">
        <v>0</v>
      </c>
      <c r="BW31" s="8"/>
    </row>
    <row r="32" spans="1:75" x14ac:dyDescent="0.25">
      <c r="C32" s="9" t="s">
        <v>89</v>
      </c>
    </row>
    <row r="33" spans="1:75" x14ac:dyDescent="0.25">
      <c r="A33" s="3">
        <v>520314</v>
      </c>
      <c r="B33" s="3">
        <v>50</v>
      </c>
      <c r="D33" s="19" t="s">
        <v>42</v>
      </c>
      <c r="E33" s="3" t="s">
        <v>43</v>
      </c>
      <c r="F33" s="3"/>
      <c r="G33" s="5"/>
      <c r="H33" s="5" t="s">
        <v>99</v>
      </c>
      <c r="I33" s="5"/>
      <c r="J33" s="6"/>
      <c r="K33" s="7">
        <v>0</v>
      </c>
      <c r="L33" s="8"/>
      <c r="N33" s="5"/>
      <c r="O33" s="5"/>
      <c r="P33" s="5"/>
      <c r="Q33" s="6"/>
      <c r="R33" s="7">
        <v>0</v>
      </c>
      <c r="S33" s="8"/>
      <c r="U33" s="5"/>
      <c r="V33" s="5"/>
      <c r="W33" s="5"/>
      <c r="X33" s="6"/>
      <c r="Y33" s="7">
        <v>0</v>
      </c>
      <c r="Z33" s="8"/>
      <c r="AB33" s="5"/>
      <c r="AC33" s="5"/>
      <c r="AD33" s="5"/>
      <c r="AE33" s="6"/>
      <c r="AF33" s="7">
        <v>0</v>
      </c>
      <c r="AG33" s="8" t="s">
        <v>99</v>
      </c>
      <c r="AI33" s="5"/>
      <c r="AJ33" s="5"/>
      <c r="AK33" s="5"/>
      <c r="AL33" s="6"/>
      <c r="AM33" s="7">
        <v>0</v>
      </c>
      <c r="AN33" s="8"/>
      <c r="AP33" s="5" t="s">
        <v>182</v>
      </c>
      <c r="AQ33" s="5"/>
      <c r="AR33" s="5" t="s">
        <v>190</v>
      </c>
      <c r="AS33" s="6">
        <v>76.61</v>
      </c>
      <c r="AT33" s="7">
        <v>3830.5</v>
      </c>
      <c r="AU33" s="8"/>
      <c r="AW33" s="15" t="s">
        <v>227</v>
      </c>
      <c r="AX33" s="15" t="s">
        <v>228</v>
      </c>
      <c r="AY33" s="15" t="s">
        <v>229</v>
      </c>
      <c r="AZ33" s="16">
        <v>66.23</v>
      </c>
      <c r="BA33" s="17">
        <v>3311.5</v>
      </c>
      <c r="BB33" s="8"/>
      <c r="BD33" s="5"/>
      <c r="BE33" s="5"/>
      <c r="BF33" s="5"/>
      <c r="BG33" s="6"/>
      <c r="BH33" s="7">
        <v>0</v>
      </c>
      <c r="BI33" s="8"/>
      <c r="BK33" s="5"/>
      <c r="BL33" s="5"/>
      <c r="BM33" s="5"/>
      <c r="BN33" s="6"/>
      <c r="BO33" s="7">
        <v>0</v>
      </c>
      <c r="BP33" s="8"/>
      <c r="BR33" s="5" t="s">
        <v>286</v>
      </c>
      <c r="BS33" s="5" t="s">
        <v>297</v>
      </c>
      <c r="BT33" s="5" t="s">
        <v>298</v>
      </c>
      <c r="BU33" s="6">
        <v>68.23</v>
      </c>
      <c r="BV33" s="7">
        <v>3411.5</v>
      </c>
      <c r="BW33" s="8"/>
    </row>
    <row r="34" spans="1:75" x14ac:dyDescent="0.25">
      <c r="C34" s="9" t="s">
        <v>44</v>
      </c>
    </row>
    <row r="35" spans="1:75" x14ac:dyDescent="0.25">
      <c r="A35" s="3">
        <v>520316</v>
      </c>
      <c r="B35" s="3">
        <v>10</v>
      </c>
      <c r="D35" s="19" t="s">
        <v>45</v>
      </c>
      <c r="E35" s="3" t="s">
        <v>46</v>
      </c>
      <c r="F35" s="3"/>
      <c r="G35" s="5"/>
      <c r="H35" s="5" t="s">
        <v>99</v>
      </c>
      <c r="I35" s="5"/>
      <c r="J35" s="6"/>
      <c r="K35" s="7">
        <v>0</v>
      </c>
      <c r="L35" s="8"/>
      <c r="N35" s="5"/>
      <c r="O35" s="5"/>
      <c r="P35" s="5"/>
      <c r="Q35" s="6"/>
      <c r="R35" s="7">
        <v>0</v>
      </c>
      <c r="S35" s="8"/>
      <c r="U35" s="5"/>
      <c r="V35" s="5"/>
      <c r="W35" s="5"/>
      <c r="X35" s="6"/>
      <c r="Y35" s="7">
        <v>0</v>
      </c>
      <c r="Z35" s="8"/>
      <c r="AB35" s="5"/>
      <c r="AC35" s="5"/>
      <c r="AD35" s="5"/>
      <c r="AE35" s="6"/>
      <c r="AF35" s="7">
        <v>0</v>
      </c>
      <c r="AG35" s="8" t="s">
        <v>99</v>
      </c>
      <c r="AI35" s="5"/>
      <c r="AJ35" s="5"/>
      <c r="AK35" s="5"/>
      <c r="AL35" s="6"/>
      <c r="AM35" s="7">
        <v>0</v>
      </c>
      <c r="AN35" s="8"/>
      <c r="AP35" s="5" t="s">
        <v>182</v>
      </c>
      <c r="AQ35" s="5"/>
      <c r="AR35" s="5" t="s">
        <v>190</v>
      </c>
      <c r="AS35" s="6">
        <v>46.15</v>
      </c>
      <c r="AT35" s="7">
        <v>461.5</v>
      </c>
      <c r="AU35" s="8"/>
      <c r="AW35" s="15" t="s">
        <v>230</v>
      </c>
      <c r="AX35" s="15" t="s">
        <v>231</v>
      </c>
      <c r="AY35" s="15" t="s">
        <v>229</v>
      </c>
      <c r="AZ35" s="16">
        <v>31.33</v>
      </c>
      <c r="BA35" s="17">
        <v>313.29999999999995</v>
      </c>
      <c r="BB35" s="8"/>
      <c r="BD35" s="5"/>
      <c r="BE35" s="5"/>
      <c r="BF35" s="5"/>
      <c r="BG35" s="6"/>
      <c r="BH35" s="7">
        <v>0</v>
      </c>
      <c r="BI35" s="8"/>
      <c r="BK35" s="5"/>
      <c r="BL35" s="5"/>
      <c r="BM35" s="5"/>
      <c r="BN35" s="6"/>
      <c r="BO35" s="7">
        <v>0</v>
      </c>
      <c r="BP35" s="8"/>
      <c r="BR35" s="5" t="s">
        <v>286</v>
      </c>
      <c r="BS35" s="5" t="s">
        <v>299</v>
      </c>
      <c r="BT35" s="5" t="s">
        <v>298</v>
      </c>
      <c r="BU35" s="6">
        <v>37.54</v>
      </c>
      <c r="BV35" s="7">
        <v>375.4</v>
      </c>
      <c r="BW35" s="8"/>
    </row>
    <row r="36" spans="1:75" x14ac:dyDescent="0.25">
      <c r="C36" s="9" t="s">
        <v>47</v>
      </c>
    </row>
    <row r="37" spans="1:75" x14ac:dyDescent="0.25">
      <c r="A37" s="3" t="s">
        <v>326</v>
      </c>
      <c r="B37" s="3">
        <v>50</v>
      </c>
      <c r="D37" s="19" t="s">
        <v>48</v>
      </c>
      <c r="E37" s="3" t="s">
        <v>49</v>
      </c>
      <c r="F37" s="3"/>
      <c r="G37" s="5" t="s">
        <v>109</v>
      </c>
      <c r="H37" s="5" t="s">
        <v>110</v>
      </c>
      <c r="I37" s="5" t="s">
        <v>111</v>
      </c>
      <c r="J37" s="6">
        <v>51.05</v>
      </c>
      <c r="K37" s="7">
        <v>2552.5</v>
      </c>
      <c r="L37" s="8" t="s">
        <v>324</v>
      </c>
      <c r="N37" s="5"/>
      <c r="O37" s="5"/>
      <c r="P37" s="5"/>
      <c r="Q37" s="6"/>
      <c r="R37" s="7">
        <v>0</v>
      </c>
      <c r="S37" s="8"/>
      <c r="U37" s="5"/>
      <c r="V37" s="5"/>
      <c r="W37" s="5"/>
      <c r="X37" s="6"/>
      <c r="Y37" s="7">
        <v>0</v>
      </c>
      <c r="Z37" s="8"/>
      <c r="AB37" s="5"/>
      <c r="AC37" s="5"/>
      <c r="AD37" s="5"/>
      <c r="AE37" s="6"/>
      <c r="AF37" s="7">
        <v>0</v>
      </c>
      <c r="AG37" s="8" t="s">
        <v>99</v>
      </c>
      <c r="AI37" s="15" t="s">
        <v>160</v>
      </c>
      <c r="AJ37" s="15" t="s">
        <v>161</v>
      </c>
      <c r="AK37" s="15" t="s">
        <v>325</v>
      </c>
      <c r="AL37" s="16">
        <v>27.88</v>
      </c>
      <c r="AM37" s="17">
        <v>1394</v>
      </c>
      <c r="AN37" s="18" t="s">
        <v>327</v>
      </c>
      <c r="AP37" s="5" t="s">
        <v>191</v>
      </c>
      <c r="AQ37" s="5"/>
      <c r="AR37" s="5" t="s">
        <v>192</v>
      </c>
      <c r="AS37" s="6">
        <v>32.49</v>
      </c>
      <c r="AT37" s="7">
        <v>1624.5</v>
      </c>
      <c r="AU37" s="8" t="s">
        <v>328</v>
      </c>
      <c r="AW37" s="5" t="s">
        <v>232</v>
      </c>
      <c r="AX37" s="5" t="s">
        <v>233</v>
      </c>
      <c r="AY37" s="5" t="s">
        <v>192</v>
      </c>
      <c r="AZ37" s="6">
        <v>37.75</v>
      </c>
      <c r="BA37" s="7">
        <v>1887.5</v>
      </c>
      <c r="BB37" s="8" t="s">
        <v>329</v>
      </c>
      <c r="BD37" s="5"/>
      <c r="BE37" s="5"/>
      <c r="BF37" s="5"/>
      <c r="BG37" s="6"/>
      <c r="BH37" s="7">
        <v>0</v>
      </c>
      <c r="BI37" s="8"/>
      <c r="BK37" s="5"/>
      <c r="BL37" s="5"/>
      <c r="BM37" s="5"/>
      <c r="BN37" s="6"/>
      <c r="BO37" s="7">
        <v>0</v>
      </c>
      <c r="BP37" s="8"/>
      <c r="BR37" s="5" t="s">
        <v>300</v>
      </c>
      <c r="BS37" s="5" t="s">
        <v>301</v>
      </c>
      <c r="BT37" s="5" t="s">
        <v>302</v>
      </c>
      <c r="BU37" s="6">
        <v>34.979999999999997</v>
      </c>
      <c r="BV37" s="7">
        <v>1748.9999999999998</v>
      </c>
      <c r="BW37" s="8" t="s">
        <v>330</v>
      </c>
    </row>
    <row r="38" spans="1:75" x14ac:dyDescent="0.25">
      <c r="C38" s="9" t="s">
        <v>50</v>
      </c>
    </row>
    <row r="39" spans="1:75" x14ac:dyDescent="0.25">
      <c r="A39" s="3">
        <v>520402</v>
      </c>
      <c r="B39" s="3">
        <v>200</v>
      </c>
      <c r="D39" s="19" t="s">
        <v>51</v>
      </c>
      <c r="E39" s="3" t="s">
        <v>52</v>
      </c>
      <c r="F39" s="3"/>
      <c r="G39" s="5"/>
      <c r="H39" s="5" t="s">
        <v>99</v>
      </c>
      <c r="I39" s="5"/>
      <c r="J39" s="6"/>
      <c r="K39" s="7">
        <v>0</v>
      </c>
      <c r="L39" s="8"/>
      <c r="N39" s="5"/>
      <c r="O39" s="5"/>
      <c r="P39" s="5"/>
      <c r="Q39" s="6"/>
      <c r="R39" s="7">
        <v>0</v>
      </c>
      <c r="S39" s="8"/>
      <c r="U39" s="5"/>
      <c r="V39" s="5"/>
      <c r="W39" s="5"/>
      <c r="X39" s="6"/>
      <c r="Y39" s="7">
        <v>0</v>
      </c>
      <c r="Z39" s="8"/>
      <c r="AB39" s="5"/>
      <c r="AC39" s="5"/>
      <c r="AD39" s="5"/>
      <c r="AE39" s="6"/>
      <c r="AF39" s="7">
        <v>0</v>
      </c>
      <c r="AG39" s="8" t="s">
        <v>99</v>
      </c>
      <c r="AI39" s="15" t="s">
        <v>160</v>
      </c>
      <c r="AJ39" s="15" t="s">
        <v>162</v>
      </c>
      <c r="AK39" s="15" t="s">
        <v>194</v>
      </c>
      <c r="AL39" s="16">
        <v>25.3</v>
      </c>
      <c r="AM39" s="17">
        <v>5060</v>
      </c>
      <c r="AN39" s="8"/>
      <c r="AP39" s="5" t="s">
        <v>193</v>
      </c>
      <c r="AQ39" s="5"/>
      <c r="AR39" s="5" t="s">
        <v>194</v>
      </c>
      <c r="AS39" s="6">
        <v>29.97</v>
      </c>
      <c r="AT39" s="7">
        <v>5994</v>
      </c>
      <c r="AU39" s="8"/>
      <c r="AW39" s="5" t="s">
        <v>234</v>
      </c>
      <c r="AX39" s="5" t="s">
        <v>235</v>
      </c>
      <c r="AY39" s="5" t="s">
        <v>194</v>
      </c>
      <c r="AZ39" s="6">
        <v>47.2</v>
      </c>
      <c r="BA39" s="7">
        <v>9440</v>
      </c>
      <c r="BB39" s="8"/>
      <c r="BD39" s="5"/>
      <c r="BE39" s="5"/>
      <c r="BF39" s="5"/>
      <c r="BG39" s="6"/>
      <c r="BH39" s="7">
        <v>0</v>
      </c>
      <c r="BI39" s="8"/>
      <c r="BK39" s="5"/>
      <c r="BL39" s="5"/>
      <c r="BM39" s="5"/>
      <c r="BN39" s="6"/>
      <c r="BO39" s="7">
        <v>0</v>
      </c>
      <c r="BP39" s="8"/>
      <c r="BR39" s="5" t="s">
        <v>300</v>
      </c>
      <c r="BS39" s="5" t="s">
        <v>303</v>
      </c>
      <c r="BT39" s="5" t="s">
        <v>304</v>
      </c>
      <c r="BU39" s="6">
        <v>32.5</v>
      </c>
      <c r="BV39" s="7">
        <v>6500</v>
      </c>
      <c r="BW39" s="8"/>
    </row>
    <row r="40" spans="1:75" x14ac:dyDescent="0.25">
      <c r="C40" s="9" t="s">
        <v>53</v>
      </c>
    </row>
    <row r="41" spans="1:75" x14ac:dyDescent="0.25">
      <c r="A41" s="3">
        <v>520501</v>
      </c>
      <c r="B41" s="3">
        <v>100</v>
      </c>
      <c r="D41" s="4" t="s">
        <v>54</v>
      </c>
      <c r="E41" s="3" t="s">
        <v>55</v>
      </c>
      <c r="F41" s="3"/>
      <c r="G41" s="5" t="s">
        <v>112</v>
      </c>
      <c r="H41" s="5" t="s">
        <v>113</v>
      </c>
      <c r="I41" s="5" t="s">
        <v>102</v>
      </c>
      <c r="J41" s="6">
        <v>12.08</v>
      </c>
      <c r="K41" s="7">
        <v>1208</v>
      </c>
      <c r="L41" s="8"/>
      <c r="N41" s="15" t="s">
        <v>128</v>
      </c>
      <c r="O41" s="15" t="s">
        <v>130</v>
      </c>
      <c r="P41" s="15" t="s">
        <v>33</v>
      </c>
      <c r="Q41" s="16">
        <v>10.16</v>
      </c>
      <c r="R41" s="17">
        <v>1016</v>
      </c>
      <c r="S41" s="8"/>
      <c r="U41" s="5"/>
      <c r="V41" s="5"/>
      <c r="W41" s="5"/>
      <c r="X41" s="6"/>
      <c r="Y41" s="7">
        <v>0</v>
      </c>
      <c r="Z41" s="8"/>
      <c r="AB41" s="5"/>
      <c r="AC41" s="5"/>
      <c r="AD41" s="5"/>
      <c r="AE41" s="6"/>
      <c r="AF41" s="7">
        <v>0</v>
      </c>
      <c r="AG41" s="8" t="s">
        <v>99</v>
      </c>
      <c r="AI41" s="5"/>
      <c r="AJ41" s="5"/>
      <c r="AK41" s="5"/>
      <c r="AL41" s="6"/>
      <c r="AM41" s="7">
        <v>0</v>
      </c>
      <c r="AN41" s="8"/>
      <c r="AP41" s="5" t="s">
        <v>195</v>
      </c>
      <c r="AQ41" s="5"/>
      <c r="AR41" s="5" t="s">
        <v>196</v>
      </c>
      <c r="AS41" s="6">
        <v>10.210000000000001</v>
      </c>
      <c r="AT41" s="7">
        <v>1021.0000000000001</v>
      </c>
      <c r="AU41" s="8"/>
      <c r="AW41" s="5" t="s">
        <v>236</v>
      </c>
      <c r="AX41" s="5" t="s">
        <v>237</v>
      </c>
      <c r="AY41" s="5" t="s">
        <v>196</v>
      </c>
      <c r="AZ41" s="6">
        <v>11.65</v>
      </c>
      <c r="BA41" s="7">
        <v>1165</v>
      </c>
      <c r="BB41" s="8"/>
      <c r="BD41" s="5"/>
      <c r="BE41" s="5"/>
      <c r="BF41" s="5"/>
      <c r="BG41" s="6"/>
      <c r="BH41" s="7">
        <v>0</v>
      </c>
      <c r="BI41" s="8"/>
      <c r="BK41" s="5"/>
      <c r="BL41" s="5"/>
      <c r="BM41" s="5"/>
      <c r="BN41" s="6"/>
      <c r="BO41" s="7">
        <v>0</v>
      </c>
      <c r="BP41" s="8"/>
      <c r="BR41" s="5" t="s">
        <v>290</v>
      </c>
      <c r="BS41" s="5" t="s">
        <v>305</v>
      </c>
      <c r="BT41" s="5" t="s">
        <v>292</v>
      </c>
      <c r="BU41" s="6">
        <v>11.9</v>
      </c>
      <c r="BV41" s="7">
        <v>1190</v>
      </c>
      <c r="BW41" s="8"/>
    </row>
    <row r="42" spans="1:75" x14ac:dyDescent="0.25">
      <c r="C42" s="9" t="s">
        <v>56</v>
      </c>
    </row>
    <row r="43" spans="1:75" x14ac:dyDescent="0.25">
      <c r="A43" s="3">
        <v>520502</v>
      </c>
      <c r="B43" s="3">
        <v>100</v>
      </c>
      <c r="D43" s="4" t="s">
        <v>57</v>
      </c>
      <c r="E43" s="3" t="s">
        <v>33</v>
      </c>
      <c r="F43" s="3"/>
      <c r="G43" s="5" t="s">
        <v>114</v>
      </c>
      <c r="H43" s="5" t="s">
        <v>115</v>
      </c>
      <c r="I43" s="5" t="s">
        <v>102</v>
      </c>
      <c r="J43" s="6">
        <v>12.08</v>
      </c>
      <c r="K43" s="7">
        <v>1208</v>
      </c>
      <c r="L43" s="8"/>
      <c r="N43" s="15" t="s">
        <v>128</v>
      </c>
      <c r="O43" s="15" t="s">
        <v>131</v>
      </c>
      <c r="P43" s="15" t="s">
        <v>33</v>
      </c>
      <c r="Q43" s="16">
        <v>10.16</v>
      </c>
      <c r="R43" s="17">
        <v>1016</v>
      </c>
      <c r="S43" s="8"/>
      <c r="U43" s="5"/>
      <c r="V43" s="5"/>
      <c r="W43" s="5"/>
      <c r="X43" s="6"/>
      <c r="Y43" s="7">
        <v>0</v>
      </c>
      <c r="Z43" s="8"/>
      <c r="AB43" s="5"/>
      <c r="AC43" s="5"/>
      <c r="AD43" s="5"/>
      <c r="AE43" s="6"/>
      <c r="AF43" s="7">
        <v>0</v>
      </c>
      <c r="AG43" s="8" t="s">
        <v>99</v>
      </c>
      <c r="AI43" s="5"/>
      <c r="AJ43" s="5"/>
      <c r="AK43" s="5"/>
      <c r="AL43" s="6"/>
      <c r="AM43" s="7">
        <v>0</v>
      </c>
      <c r="AN43" s="8"/>
      <c r="AP43" s="5" t="s">
        <v>197</v>
      </c>
      <c r="AQ43" s="5"/>
      <c r="AR43" s="5" t="s">
        <v>196</v>
      </c>
      <c r="AS43" s="6">
        <v>10.210000000000001</v>
      </c>
      <c r="AT43" s="7">
        <v>1021.0000000000001</v>
      </c>
      <c r="AU43" s="8"/>
      <c r="AW43" s="5" t="s">
        <v>238</v>
      </c>
      <c r="AX43" s="5" t="s">
        <v>239</v>
      </c>
      <c r="AY43" s="5" t="s">
        <v>196</v>
      </c>
      <c r="AZ43" s="6">
        <v>11.65</v>
      </c>
      <c r="BA43" s="7">
        <v>1165</v>
      </c>
      <c r="BB43" s="8"/>
      <c r="BD43" s="5"/>
      <c r="BE43" s="5"/>
      <c r="BF43" s="5"/>
      <c r="BG43" s="6"/>
      <c r="BH43" s="7">
        <v>0</v>
      </c>
      <c r="BI43" s="8"/>
      <c r="BK43" s="5"/>
      <c r="BL43" s="5"/>
      <c r="BM43" s="5"/>
      <c r="BN43" s="6"/>
      <c r="BO43" s="7">
        <v>0</v>
      </c>
      <c r="BP43" s="8"/>
      <c r="BR43" s="5" t="s">
        <v>290</v>
      </c>
      <c r="BS43" s="5" t="s">
        <v>306</v>
      </c>
      <c r="BT43" s="5" t="s">
        <v>292</v>
      </c>
      <c r="BU43" s="6">
        <v>11.9</v>
      </c>
      <c r="BV43" s="7">
        <v>1190</v>
      </c>
      <c r="BW43" s="8"/>
    </row>
    <row r="44" spans="1:75" x14ac:dyDescent="0.25">
      <c r="C44" s="9" t="s">
        <v>58</v>
      </c>
    </row>
    <row r="45" spans="1:75" x14ac:dyDescent="0.25">
      <c r="A45" s="3">
        <v>520505</v>
      </c>
      <c r="B45" s="3">
        <v>2520</v>
      </c>
      <c r="D45" s="19" t="s">
        <v>59</v>
      </c>
      <c r="E45" s="3" t="s">
        <v>30</v>
      </c>
      <c r="F45" s="3"/>
      <c r="G45" s="5" t="s">
        <v>332</v>
      </c>
      <c r="H45" s="5" t="s">
        <v>333</v>
      </c>
      <c r="I45" s="5" t="s">
        <v>102</v>
      </c>
      <c r="J45" s="6">
        <v>27.03</v>
      </c>
      <c r="K45" s="7">
        <f>B45*J45</f>
        <v>68115.600000000006</v>
      </c>
      <c r="L45" s="8"/>
      <c r="N45" s="15" t="s">
        <v>128</v>
      </c>
      <c r="O45" s="15" t="s">
        <v>132</v>
      </c>
      <c r="P45" s="15" t="s">
        <v>331</v>
      </c>
      <c r="Q45" s="16">
        <v>19.8</v>
      </c>
      <c r="R45" s="17">
        <v>49896</v>
      </c>
      <c r="S45" s="8"/>
      <c r="U45" s="5"/>
      <c r="V45" s="5"/>
      <c r="W45" s="5"/>
      <c r="X45" s="6"/>
      <c r="Y45" s="7">
        <v>0</v>
      </c>
      <c r="Z45" s="8"/>
      <c r="AB45" s="5"/>
      <c r="AC45" s="5"/>
      <c r="AD45" s="5"/>
      <c r="AE45" s="6"/>
      <c r="AF45" s="7">
        <v>0</v>
      </c>
      <c r="AG45" s="8" t="s">
        <v>99</v>
      </c>
      <c r="AI45" s="5"/>
      <c r="AJ45" s="5"/>
      <c r="AK45" s="5"/>
      <c r="AL45" s="6"/>
      <c r="AM45" s="7">
        <v>0</v>
      </c>
      <c r="AN45" s="8"/>
      <c r="AP45" s="5" t="s">
        <v>198</v>
      </c>
      <c r="AQ45" s="5"/>
      <c r="AR45" s="5" t="s">
        <v>196</v>
      </c>
      <c r="AS45" s="6">
        <v>23.25</v>
      </c>
      <c r="AT45" s="7">
        <v>58590</v>
      </c>
      <c r="AU45" s="8"/>
      <c r="AW45" s="5" t="s">
        <v>240</v>
      </c>
      <c r="AX45" s="5" t="s">
        <v>241</v>
      </c>
      <c r="AY45" s="5" t="s">
        <v>196</v>
      </c>
      <c r="AZ45" s="6">
        <v>27.03</v>
      </c>
      <c r="BA45" s="7">
        <v>68115.600000000006</v>
      </c>
      <c r="BB45" s="8"/>
      <c r="BD45" s="5"/>
      <c r="BE45" s="5"/>
      <c r="BF45" s="5"/>
      <c r="BG45" s="6"/>
      <c r="BH45" s="7">
        <v>0</v>
      </c>
      <c r="BI45" s="8"/>
      <c r="BK45" s="5"/>
      <c r="BL45" s="5"/>
      <c r="BM45" s="5"/>
      <c r="BN45" s="6"/>
      <c r="BO45" s="7">
        <v>0</v>
      </c>
      <c r="BP45" s="8"/>
      <c r="BR45" s="5" t="s">
        <v>290</v>
      </c>
      <c r="BS45" s="5" t="s">
        <v>307</v>
      </c>
      <c r="BT45" s="5" t="s">
        <v>292</v>
      </c>
      <c r="BU45" s="6">
        <v>28.99</v>
      </c>
      <c r="BV45" s="7">
        <v>73054.8</v>
      </c>
      <c r="BW45" s="8"/>
    </row>
    <row r="46" spans="1:75" x14ac:dyDescent="0.25">
      <c r="C46" s="9" t="s">
        <v>60</v>
      </c>
    </row>
    <row r="47" spans="1:75" s="25" customFormat="1" x14ac:dyDescent="0.25">
      <c r="A47" s="24">
        <v>520604</v>
      </c>
      <c r="B47" s="24">
        <v>50</v>
      </c>
      <c r="D47" s="19" t="s">
        <v>61</v>
      </c>
      <c r="E47" s="24" t="s">
        <v>62</v>
      </c>
      <c r="F47" s="24"/>
      <c r="G47" s="20" t="s">
        <v>116</v>
      </c>
      <c r="H47" s="20" t="s">
        <v>117</v>
      </c>
      <c r="I47" s="20" t="s">
        <v>118</v>
      </c>
      <c r="J47" s="21">
        <v>23.43</v>
      </c>
      <c r="K47" s="22">
        <v>1171.5</v>
      </c>
      <c r="L47" s="23"/>
      <c r="M47" s="26"/>
      <c r="N47" s="20" t="s">
        <v>128</v>
      </c>
      <c r="O47" s="20" t="s">
        <v>133</v>
      </c>
      <c r="P47" s="20" t="s">
        <v>331</v>
      </c>
      <c r="Q47" s="21">
        <v>30.31</v>
      </c>
      <c r="R47" s="22">
        <v>1515.5</v>
      </c>
      <c r="S47" s="23"/>
      <c r="T47" s="26"/>
      <c r="U47" s="20" t="s">
        <v>137</v>
      </c>
      <c r="V47" s="20"/>
      <c r="W47" s="20" t="s">
        <v>138</v>
      </c>
      <c r="X47" s="21">
        <v>27</v>
      </c>
      <c r="Y47" s="22">
        <v>1350</v>
      </c>
      <c r="Z47" s="23"/>
      <c r="AA47" s="26"/>
      <c r="AB47" s="20" t="s">
        <v>148</v>
      </c>
      <c r="AC47" s="20" t="s">
        <v>149</v>
      </c>
      <c r="AD47" s="20" t="s">
        <v>33</v>
      </c>
      <c r="AE47" s="21">
        <v>51.08</v>
      </c>
      <c r="AF47" s="22">
        <v>2554</v>
      </c>
      <c r="AG47" s="23" t="s">
        <v>150</v>
      </c>
      <c r="AH47" s="26"/>
      <c r="AI47" s="15" t="s">
        <v>163</v>
      </c>
      <c r="AJ47" s="15" t="s">
        <v>164</v>
      </c>
      <c r="AK47" s="15" t="s">
        <v>165</v>
      </c>
      <c r="AL47" s="16">
        <v>21.71</v>
      </c>
      <c r="AM47" s="17">
        <v>1085.5</v>
      </c>
      <c r="AN47" s="23"/>
      <c r="AO47" s="26"/>
      <c r="AP47" s="20" t="s">
        <v>199</v>
      </c>
      <c r="AQ47" s="20"/>
      <c r="AR47" s="20" t="s">
        <v>165</v>
      </c>
      <c r="AS47" s="21">
        <v>29.21</v>
      </c>
      <c r="AT47" s="22">
        <v>1460.5</v>
      </c>
      <c r="AU47" s="23"/>
      <c r="AV47" s="26"/>
      <c r="AW47" s="20" t="s">
        <v>242</v>
      </c>
      <c r="AX47" s="20" t="s">
        <v>243</v>
      </c>
      <c r="AY47" s="20" t="s">
        <v>196</v>
      </c>
      <c r="AZ47" s="21">
        <v>34.21</v>
      </c>
      <c r="BA47" s="22">
        <v>1710.5</v>
      </c>
      <c r="BB47" s="23"/>
      <c r="BC47" s="26"/>
      <c r="BD47" s="20" t="s">
        <v>262</v>
      </c>
      <c r="BE47" s="20" t="s">
        <v>263</v>
      </c>
      <c r="BF47" s="20" t="s">
        <v>264</v>
      </c>
      <c r="BG47" s="21">
        <v>43.45</v>
      </c>
      <c r="BH47" s="22">
        <v>1448.3333500000001</v>
      </c>
      <c r="BI47" s="23" t="s">
        <v>265</v>
      </c>
      <c r="BJ47" s="26"/>
      <c r="BK47" s="20" t="s">
        <v>273</v>
      </c>
      <c r="BL47" s="20" t="s">
        <v>274</v>
      </c>
      <c r="BM47" s="20" t="s">
        <v>165</v>
      </c>
      <c r="BN47" s="21">
        <v>34</v>
      </c>
      <c r="BO47" s="22">
        <v>1700</v>
      </c>
      <c r="BP47" s="23"/>
      <c r="BQ47" s="26"/>
      <c r="BR47" s="20"/>
      <c r="BS47" s="20"/>
      <c r="BT47" s="20"/>
      <c r="BU47" s="21"/>
      <c r="BV47" s="22">
        <v>0</v>
      </c>
      <c r="BW47" s="23"/>
    </row>
    <row r="48" spans="1:75" x14ac:dyDescent="0.25">
      <c r="C48" s="9" t="s">
        <v>63</v>
      </c>
    </row>
    <row r="49" spans="1:75" x14ac:dyDescent="0.25">
      <c r="A49" s="3">
        <v>520605</v>
      </c>
      <c r="B49" s="3">
        <v>100</v>
      </c>
      <c r="D49" s="19" t="s">
        <v>64</v>
      </c>
      <c r="E49" s="3" t="s">
        <v>62</v>
      </c>
      <c r="F49" s="3"/>
      <c r="G49" s="5" t="s">
        <v>119</v>
      </c>
      <c r="H49" s="5" t="s">
        <v>120</v>
      </c>
      <c r="I49" s="5" t="s">
        <v>121</v>
      </c>
      <c r="J49" s="6">
        <v>39.92</v>
      </c>
      <c r="K49" s="7">
        <v>3992</v>
      </c>
      <c r="L49" s="8"/>
      <c r="N49" s="5" t="s">
        <v>128</v>
      </c>
      <c r="O49" s="5" t="s">
        <v>134</v>
      </c>
      <c r="P49" s="5" t="s">
        <v>331</v>
      </c>
      <c r="Q49" s="6">
        <v>30.31</v>
      </c>
      <c r="R49" s="7">
        <v>3031</v>
      </c>
      <c r="S49" s="8"/>
      <c r="U49" s="5" t="s">
        <v>139</v>
      </c>
      <c r="V49" s="5"/>
      <c r="W49" s="5" t="s">
        <v>138</v>
      </c>
      <c r="X49" s="6">
        <v>27</v>
      </c>
      <c r="Y49" s="7">
        <v>2700</v>
      </c>
      <c r="Z49" s="8"/>
      <c r="AB49" s="5" t="s">
        <v>148</v>
      </c>
      <c r="AC49" s="5" t="s">
        <v>149</v>
      </c>
      <c r="AD49" s="5" t="s">
        <v>33</v>
      </c>
      <c r="AE49" s="6">
        <v>51.08</v>
      </c>
      <c r="AF49" s="7">
        <v>5108</v>
      </c>
      <c r="AG49" s="8" t="s">
        <v>150</v>
      </c>
      <c r="AI49" s="15" t="s">
        <v>166</v>
      </c>
      <c r="AJ49" s="15" t="s">
        <v>167</v>
      </c>
      <c r="AK49" s="15" t="s">
        <v>165</v>
      </c>
      <c r="AL49" s="16">
        <v>13.5</v>
      </c>
      <c r="AM49" s="17">
        <v>1350</v>
      </c>
      <c r="AN49" s="8"/>
      <c r="AP49" s="5" t="s">
        <v>199</v>
      </c>
      <c r="AQ49" s="5"/>
      <c r="AR49" s="5" t="s">
        <v>165</v>
      </c>
      <c r="AS49" s="6">
        <v>29.21</v>
      </c>
      <c r="AT49" s="7">
        <v>2921</v>
      </c>
      <c r="AU49" s="8"/>
      <c r="AW49" s="5" t="s">
        <v>244</v>
      </c>
      <c r="AX49" s="5" t="s">
        <v>245</v>
      </c>
      <c r="AY49" s="5" t="s">
        <v>196</v>
      </c>
      <c r="AZ49" s="6">
        <v>34.21</v>
      </c>
      <c r="BA49" s="7">
        <v>3421</v>
      </c>
      <c r="BB49" s="8"/>
      <c r="BD49" s="5" t="s">
        <v>266</v>
      </c>
      <c r="BE49" s="5" t="s">
        <v>267</v>
      </c>
      <c r="BF49" s="5" t="s">
        <v>264</v>
      </c>
      <c r="BG49" s="6">
        <v>43.45</v>
      </c>
      <c r="BH49" s="7">
        <v>2896.6667000000002</v>
      </c>
      <c r="BI49" s="8" t="s">
        <v>265</v>
      </c>
      <c r="BK49" s="5" t="s">
        <v>273</v>
      </c>
      <c r="BL49" s="5" t="s">
        <v>275</v>
      </c>
      <c r="BM49" s="5" t="s">
        <v>165</v>
      </c>
      <c r="BN49" s="6">
        <v>34</v>
      </c>
      <c r="BO49" s="7">
        <v>3400</v>
      </c>
      <c r="BP49" s="8"/>
      <c r="BR49" s="5" t="s">
        <v>308</v>
      </c>
      <c r="BS49" s="5" t="s">
        <v>309</v>
      </c>
      <c r="BT49" s="5" t="s">
        <v>310</v>
      </c>
      <c r="BU49" s="6">
        <v>24.99</v>
      </c>
      <c r="BV49" s="7">
        <v>2499</v>
      </c>
      <c r="BW49" s="8" t="s">
        <v>311</v>
      </c>
    </row>
    <row r="50" spans="1:75" x14ac:dyDescent="0.25">
      <c r="C50" s="9" t="s">
        <v>65</v>
      </c>
    </row>
    <row r="51" spans="1:75" x14ac:dyDescent="0.25">
      <c r="A51" s="3">
        <v>520606</v>
      </c>
      <c r="B51" s="3">
        <v>250</v>
      </c>
      <c r="D51" s="19" t="s">
        <v>66</v>
      </c>
      <c r="E51" s="3" t="s">
        <v>62</v>
      </c>
      <c r="F51" s="3"/>
      <c r="G51" s="5" t="s">
        <v>122</v>
      </c>
      <c r="H51" s="5" t="s">
        <v>123</v>
      </c>
      <c r="I51" s="5" t="s">
        <v>121</v>
      </c>
      <c r="J51" s="6">
        <v>36.18</v>
      </c>
      <c r="K51" s="7">
        <v>9045</v>
      </c>
      <c r="L51" s="8"/>
      <c r="N51" s="5" t="s">
        <v>128</v>
      </c>
      <c r="O51" s="5" t="s">
        <v>135</v>
      </c>
      <c r="P51" s="5" t="s">
        <v>331</v>
      </c>
      <c r="Q51" s="6">
        <v>30.31</v>
      </c>
      <c r="R51" s="7">
        <v>7577.5</v>
      </c>
      <c r="S51" s="8"/>
      <c r="U51" s="5" t="s">
        <v>140</v>
      </c>
      <c r="V51" s="5"/>
      <c r="W51" s="5" t="s">
        <v>138</v>
      </c>
      <c r="X51" s="6">
        <v>27</v>
      </c>
      <c r="Y51" s="7">
        <v>6750</v>
      </c>
      <c r="Z51" s="8"/>
      <c r="AB51" s="5" t="s">
        <v>148</v>
      </c>
      <c r="AC51" s="5" t="s">
        <v>149</v>
      </c>
      <c r="AD51" s="5" t="s">
        <v>33</v>
      </c>
      <c r="AE51" s="6">
        <v>51.08</v>
      </c>
      <c r="AF51" s="7">
        <v>12770</v>
      </c>
      <c r="AG51" s="8" t="s">
        <v>150</v>
      </c>
      <c r="AI51" s="15" t="s">
        <v>163</v>
      </c>
      <c r="AJ51" s="15" t="s">
        <v>168</v>
      </c>
      <c r="AK51" s="15" t="s">
        <v>165</v>
      </c>
      <c r="AL51" s="16">
        <v>21.71</v>
      </c>
      <c r="AM51" s="17">
        <v>5427.5</v>
      </c>
      <c r="AN51" s="8"/>
      <c r="AP51" s="5" t="s">
        <v>199</v>
      </c>
      <c r="AQ51" s="5"/>
      <c r="AR51" s="5" t="s">
        <v>165</v>
      </c>
      <c r="AS51" s="6">
        <v>29.21</v>
      </c>
      <c r="AT51" s="7">
        <v>7302.5</v>
      </c>
      <c r="AU51" s="8"/>
      <c r="AW51" s="5" t="s">
        <v>246</v>
      </c>
      <c r="AX51" s="5" t="s">
        <v>247</v>
      </c>
      <c r="AY51" s="5" t="s">
        <v>196</v>
      </c>
      <c r="AZ51" s="6">
        <v>34.21</v>
      </c>
      <c r="BA51" s="7">
        <v>8552.5</v>
      </c>
      <c r="BB51" s="8"/>
      <c r="BD51" s="5" t="s">
        <v>268</v>
      </c>
      <c r="BE51" s="5" t="s">
        <v>269</v>
      </c>
      <c r="BF51" s="5" t="s">
        <v>264</v>
      </c>
      <c r="BG51" s="6">
        <v>43.45</v>
      </c>
      <c r="BH51" s="7">
        <v>7241.6667500000003</v>
      </c>
      <c r="BI51" s="8" t="s">
        <v>265</v>
      </c>
      <c r="BK51" s="5" t="s">
        <v>273</v>
      </c>
      <c r="BL51" s="5" t="s">
        <v>276</v>
      </c>
      <c r="BM51" s="5" t="s">
        <v>165</v>
      </c>
      <c r="BN51" s="6">
        <v>34</v>
      </c>
      <c r="BO51" s="7">
        <v>8500</v>
      </c>
      <c r="BP51" s="8"/>
      <c r="BR51" s="5" t="s">
        <v>308</v>
      </c>
      <c r="BS51" s="5" t="s">
        <v>312</v>
      </c>
      <c r="BT51" s="5" t="s">
        <v>310</v>
      </c>
      <c r="BU51" s="6">
        <v>24.99</v>
      </c>
      <c r="BV51" s="7">
        <v>6247.5</v>
      </c>
      <c r="BW51" s="8" t="s">
        <v>311</v>
      </c>
    </row>
    <row r="52" spans="1:75" x14ac:dyDescent="0.25">
      <c r="C52" s="9" t="s">
        <v>67</v>
      </c>
    </row>
    <row r="53" spans="1:75" x14ac:dyDescent="0.25">
      <c r="A53" s="3">
        <v>520607</v>
      </c>
      <c r="B53" s="3">
        <v>250</v>
      </c>
      <c r="D53" s="19" t="s">
        <v>68</v>
      </c>
      <c r="E53" s="3" t="s">
        <v>62</v>
      </c>
      <c r="F53" s="3"/>
      <c r="G53" s="5" t="s">
        <v>124</v>
      </c>
      <c r="H53" s="5" t="s">
        <v>125</v>
      </c>
      <c r="I53" s="5" t="s">
        <v>118</v>
      </c>
      <c r="J53" s="6">
        <v>23.43</v>
      </c>
      <c r="K53" s="7">
        <v>5857.5</v>
      </c>
      <c r="L53" s="8"/>
      <c r="N53" s="5" t="s">
        <v>128</v>
      </c>
      <c r="O53" s="5" t="s">
        <v>136</v>
      </c>
      <c r="P53" s="5" t="s">
        <v>331</v>
      </c>
      <c r="Q53" s="6">
        <v>30.31</v>
      </c>
      <c r="R53" s="7">
        <v>7577.5</v>
      </c>
      <c r="S53" s="8"/>
      <c r="U53" s="5" t="s">
        <v>141</v>
      </c>
      <c r="V53" s="5"/>
      <c r="W53" s="5" t="s">
        <v>138</v>
      </c>
      <c r="X53" s="6">
        <v>27</v>
      </c>
      <c r="Y53" s="7">
        <v>6750</v>
      </c>
      <c r="Z53" s="8"/>
      <c r="AB53" s="5" t="s">
        <v>148</v>
      </c>
      <c r="AC53" s="5" t="s">
        <v>149</v>
      </c>
      <c r="AD53" s="5" t="s">
        <v>33</v>
      </c>
      <c r="AE53" s="6">
        <v>51.08</v>
      </c>
      <c r="AF53" s="7">
        <v>12770</v>
      </c>
      <c r="AG53" s="8" t="s">
        <v>150</v>
      </c>
      <c r="AI53" s="15" t="s">
        <v>163</v>
      </c>
      <c r="AJ53" s="15" t="s">
        <v>169</v>
      </c>
      <c r="AK53" s="15" t="s">
        <v>165</v>
      </c>
      <c r="AL53" s="16">
        <v>21.71</v>
      </c>
      <c r="AM53" s="17">
        <v>5427.5</v>
      </c>
      <c r="AN53" s="8"/>
      <c r="AP53" s="5" t="s">
        <v>199</v>
      </c>
      <c r="AQ53" s="5"/>
      <c r="AR53" s="5" t="s">
        <v>165</v>
      </c>
      <c r="AS53" s="6">
        <v>29.21</v>
      </c>
      <c r="AT53" s="7">
        <v>7302.5</v>
      </c>
      <c r="AU53" s="8"/>
      <c r="AW53" s="5" t="s">
        <v>248</v>
      </c>
      <c r="AX53" s="5" t="s">
        <v>249</v>
      </c>
      <c r="AY53" s="5" t="s">
        <v>196</v>
      </c>
      <c r="AZ53" s="6">
        <v>34.21</v>
      </c>
      <c r="BA53" s="7">
        <v>8552.5</v>
      </c>
      <c r="BB53" s="8"/>
      <c r="BD53" s="5" t="s">
        <v>270</v>
      </c>
      <c r="BE53" s="5" t="s">
        <v>271</v>
      </c>
      <c r="BF53" s="5" t="s">
        <v>264</v>
      </c>
      <c r="BG53" s="6">
        <v>43.45</v>
      </c>
      <c r="BH53" s="7">
        <v>7241.6667500000003</v>
      </c>
      <c r="BI53" s="8" t="s">
        <v>265</v>
      </c>
      <c r="BK53" s="5" t="s">
        <v>273</v>
      </c>
      <c r="BL53" s="5" t="s">
        <v>277</v>
      </c>
      <c r="BM53" s="5" t="s">
        <v>165</v>
      </c>
      <c r="BN53" s="6">
        <v>34</v>
      </c>
      <c r="BO53" s="7">
        <v>8500</v>
      </c>
      <c r="BP53" s="8"/>
      <c r="BR53" s="5" t="s">
        <v>308</v>
      </c>
      <c r="BS53" s="5" t="s">
        <v>313</v>
      </c>
      <c r="BT53" s="5" t="s">
        <v>310</v>
      </c>
      <c r="BU53" s="6">
        <v>24.99</v>
      </c>
      <c r="BV53" s="7">
        <v>6247.5</v>
      </c>
      <c r="BW53" s="8" t="s">
        <v>311</v>
      </c>
    </row>
    <row r="54" spans="1:75" x14ac:dyDescent="0.25">
      <c r="C54" s="9" t="s">
        <v>69</v>
      </c>
    </row>
    <row r="55" spans="1:75" x14ac:dyDescent="0.25">
      <c r="A55" s="3">
        <v>520608</v>
      </c>
      <c r="B55" s="3">
        <v>100</v>
      </c>
      <c r="D55" s="4" t="s">
        <v>70</v>
      </c>
      <c r="E55" s="3" t="s">
        <v>71</v>
      </c>
      <c r="F55" s="3"/>
      <c r="G55" s="5"/>
      <c r="H55" s="5" t="s">
        <v>99</v>
      </c>
      <c r="I55" s="5"/>
      <c r="J55" s="6"/>
      <c r="K55" s="7">
        <v>0</v>
      </c>
      <c r="L55" s="8"/>
      <c r="N55" s="5"/>
      <c r="O55" s="5"/>
      <c r="P55" s="5"/>
      <c r="Q55" s="6"/>
      <c r="R55" s="7">
        <v>0</v>
      </c>
      <c r="S55" s="8"/>
      <c r="U55" s="15" t="s">
        <v>142</v>
      </c>
      <c r="V55" s="15"/>
      <c r="W55" s="15" t="s">
        <v>143</v>
      </c>
      <c r="X55" s="16">
        <v>9.4</v>
      </c>
      <c r="Y55" s="17">
        <v>940</v>
      </c>
      <c r="Z55" s="8"/>
      <c r="AB55" s="5"/>
      <c r="AC55" s="5"/>
      <c r="AD55" s="5"/>
      <c r="AE55" s="6"/>
      <c r="AF55" s="7">
        <v>0</v>
      </c>
      <c r="AG55" s="8" t="s">
        <v>99</v>
      </c>
      <c r="AI55" s="5"/>
      <c r="AJ55" s="5"/>
      <c r="AK55" s="5"/>
      <c r="AL55" s="6"/>
      <c r="AM55" s="7">
        <v>0</v>
      </c>
      <c r="AN55" s="8"/>
      <c r="AP55" s="20" t="s">
        <v>200</v>
      </c>
      <c r="AQ55" s="20"/>
      <c r="AR55" s="20" t="s">
        <v>201</v>
      </c>
      <c r="AS55" s="21">
        <v>17.78</v>
      </c>
      <c r="AT55" s="22">
        <v>1778</v>
      </c>
      <c r="AU55" s="8"/>
      <c r="AW55" s="5" t="s">
        <v>250</v>
      </c>
      <c r="AX55" s="5" t="s">
        <v>251</v>
      </c>
      <c r="AY55" s="5" t="s">
        <v>252</v>
      </c>
      <c r="AZ55" s="6">
        <v>20.350000000000001</v>
      </c>
      <c r="BA55" s="7">
        <v>2035.0000000000002</v>
      </c>
      <c r="BB55" s="8"/>
      <c r="BD55" s="5"/>
      <c r="BE55" s="5"/>
      <c r="BF55" s="5"/>
      <c r="BG55" s="6"/>
      <c r="BH55" s="7">
        <v>0</v>
      </c>
      <c r="BI55" s="8"/>
      <c r="BK55" s="5"/>
      <c r="BL55" s="5"/>
      <c r="BM55" s="5"/>
      <c r="BN55" s="6"/>
      <c r="BO55" s="7">
        <v>0</v>
      </c>
      <c r="BP55" s="8"/>
      <c r="BR55" s="5" t="s">
        <v>314</v>
      </c>
      <c r="BS55" s="5" t="s">
        <v>315</v>
      </c>
      <c r="BT55" s="5" t="s">
        <v>316</v>
      </c>
      <c r="BU55" s="6">
        <v>22.99</v>
      </c>
      <c r="BV55" s="7">
        <v>2299</v>
      </c>
      <c r="BW55" s="8"/>
    </row>
    <row r="56" spans="1:75" x14ac:dyDescent="0.25">
      <c r="C56" s="9" t="s">
        <v>72</v>
      </c>
    </row>
    <row r="57" spans="1:75" x14ac:dyDescent="0.25">
      <c r="A57" s="3">
        <v>520609</v>
      </c>
      <c r="B57" s="3">
        <v>50</v>
      </c>
      <c r="D57" s="4" t="s">
        <v>73</v>
      </c>
      <c r="E57" s="3" t="s">
        <v>71</v>
      </c>
      <c r="F57" s="3"/>
      <c r="G57" s="5"/>
      <c r="H57" s="5" t="s">
        <v>99</v>
      </c>
      <c r="I57" s="5"/>
      <c r="J57" s="6"/>
      <c r="K57" s="7">
        <v>0</v>
      </c>
      <c r="L57" s="8"/>
      <c r="N57" s="5"/>
      <c r="O57" s="5"/>
      <c r="P57" s="5"/>
      <c r="Q57" s="6"/>
      <c r="R57" s="7">
        <v>0</v>
      </c>
      <c r="S57" s="8"/>
      <c r="U57" s="5"/>
      <c r="V57" s="5"/>
      <c r="W57" s="5"/>
      <c r="X57" s="6"/>
      <c r="Y57" s="7">
        <v>0</v>
      </c>
      <c r="Z57" s="8"/>
      <c r="AB57" s="5"/>
      <c r="AC57" s="5"/>
      <c r="AD57" s="5"/>
      <c r="AE57" s="6"/>
      <c r="AF57" s="7">
        <v>0</v>
      </c>
      <c r="AG57" s="8" t="s">
        <v>99</v>
      </c>
      <c r="AI57" s="5"/>
      <c r="AJ57" s="5"/>
      <c r="AK57" s="5"/>
      <c r="AL57" s="6"/>
      <c r="AM57" s="7">
        <v>0</v>
      </c>
      <c r="AN57" s="8"/>
      <c r="AP57" s="15" t="s">
        <v>200</v>
      </c>
      <c r="AQ57" s="15"/>
      <c r="AR57" s="15" t="s">
        <v>201</v>
      </c>
      <c r="AS57" s="16">
        <v>17.78</v>
      </c>
      <c r="AT57" s="17">
        <v>889</v>
      </c>
      <c r="AU57" s="8"/>
      <c r="AW57" s="5" t="s">
        <v>253</v>
      </c>
      <c r="AX57" s="5" t="s">
        <v>254</v>
      </c>
      <c r="AY57" s="5" t="s">
        <v>252</v>
      </c>
      <c r="AZ57" s="6">
        <v>20.350000000000001</v>
      </c>
      <c r="BA57" s="7">
        <v>1017.5000000000001</v>
      </c>
      <c r="BB57" s="8"/>
      <c r="BD57" s="5"/>
      <c r="BE57" s="5"/>
      <c r="BF57" s="5"/>
      <c r="BG57" s="6"/>
      <c r="BH57" s="7">
        <v>0</v>
      </c>
      <c r="BI57" s="8"/>
      <c r="BK57" s="5"/>
      <c r="BL57" s="5"/>
      <c r="BM57" s="5"/>
      <c r="BN57" s="6"/>
      <c r="BO57" s="7">
        <v>0</v>
      </c>
      <c r="BP57" s="8"/>
      <c r="BR57" s="5"/>
      <c r="BS57" s="5"/>
      <c r="BT57" s="5"/>
      <c r="BU57" s="6"/>
      <c r="BV57" s="7">
        <v>0</v>
      </c>
      <c r="BW57" s="8"/>
    </row>
    <row r="58" spans="1:75" x14ac:dyDescent="0.25">
      <c r="C58" s="9" t="s">
        <v>74</v>
      </c>
    </row>
    <row r="59" spans="1:75" x14ac:dyDescent="0.25">
      <c r="A59" s="3">
        <v>520610</v>
      </c>
      <c r="B59" s="3">
        <v>50</v>
      </c>
      <c r="D59" s="4" t="s">
        <v>75</v>
      </c>
      <c r="E59" s="3" t="s">
        <v>71</v>
      </c>
      <c r="F59" s="3"/>
      <c r="G59" s="5"/>
      <c r="H59" s="5" t="s">
        <v>99</v>
      </c>
      <c r="I59" s="5"/>
      <c r="J59" s="6"/>
      <c r="K59" s="7">
        <v>0</v>
      </c>
      <c r="L59" s="8"/>
      <c r="N59" s="5"/>
      <c r="O59" s="5"/>
      <c r="P59" s="5"/>
      <c r="Q59" s="6"/>
      <c r="R59" s="7">
        <v>0</v>
      </c>
      <c r="S59" s="8"/>
      <c r="U59" s="5"/>
      <c r="V59" s="5"/>
      <c r="W59" s="5"/>
      <c r="X59" s="6"/>
      <c r="Y59" s="7">
        <v>0</v>
      </c>
      <c r="Z59" s="8"/>
      <c r="AB59" s="5"/>
      <c r="AC59" s="5"/>
      <c r="AD59" s="5"/>
      <c r="AE59" s="6"/>
      <c r="AF59" s="7">
        <v>0</v>
      </c>
      <c r="AG59" s="8" t="s">
        <v>99</v>
      </c>
      <c r="AI59" s="5"/>
      <c r="AJ59" s="5"/>
      <c r="AK59" s="5"/>
      <c r="AL59" s="6"/>
      <c r="AM59" s="7">
        <v>0</v>
      </c>
      <c r="AN59" s="8"/>
      <c r="AP59" s="15" t="s">
        <v>200</v>
      </c>
      <c r="AQ59" s="15"/>
      <c r="AR59" s="15" t="s">
        <v>201</v>
      </c>
      <c r="AS59" s="16">
        <v>17.78</v>
      </c>
      <c r="AT59" s="17">
        <v>889</v>
      </c>
      <c r="AU59" s="8"/>
      <c r="AW59" s="5" t="s">
        <v>255</v>
      </c>
      <c r="AX59" s="5" t="s">
        <v>256</v>
      </c>
      <c r="AY59" s="5" t="s">
        <v>252</v>
      </c>
      <c r="AZ59" s="6">
        <v>20.350000000000001</v>
      </c>
      <c r="BA59" s="7">
        <v>1017.5000000000001</v>
      </c>
      <c r="BB59" s="8"/>
      <c r="BD59" s="5"/>
      <c r="BE59" s="5"/>
      <c r="BF59" s="5"/>
      <c r="BG59" s="6"/>
      <c r="BH59" s="7">
        <v>0</v>
      </c>
      <c r="BI59" s="8"/>
      <c r="BK59" s="5"/>
      <c r="BL59" s="5"/>
      <c r="BM59" s="5"/>
      <c r="BN59" s="6"/>
      <c r="BO59" s="7">
        <v>0</v>
      </c>
      <c r="BP59" s="8"/>
      <c r="BR59" s="5"/>
      <c r="BS59" s="5"/>
      <c r="BT59" s="5"/>
      <c r="BU59" s="6"/>
      <c r="BV59" s="7">
        <v>0</v>
      </c>
      <c r="BW59" s="8"/>
    </row>
    <row r="60" spans="1:75" x14ac:dyDescent="0.25">
      <c r="C60" s="9" t="s">
        <v>76</v>
      </c>
    </row>
    <row r="61" spans="1:75" x14ac:dyDescent="0.25">
      <c r="A61" s="3">
        <v>520701</v>
      </c>
      <c r="B61" s="3">
        <v>1000</v>
      </c>
      <c r="D61" s="4" t="s">
        <v>77</v>
      </c>
      <c r="E61" s="3" t="s">
        <v>78</v>
      </c>
      <c r="F61" s="3"/>
      <c r="G61" s="5"/>
      <c r="H61" s="5" t="s">
        <v>99</v>
      </c>
      <c r="I61" s="5"/>
      <c r="J61" s="6"/>
      <c r="K61" s="7">
        <v>0</v>
      </c>
      <c r="L61" s="8"/>
      <c r="N61" s="5"/>
      <c r="O61" s="5"/>
      <c r="P61" s="5"/>
      <c r="Q61" s="6"/>
      <c r="R61" s="7">
        <v>0</v>
      </c>
      <c r="S61" s="8"/>
      <c r="U61" s="5"/>
      <c r="V61" s="5"/>
      <c r="W61" s="5"/>
      <c r="X61" s="6"/>
      <c r="Y61" s="7">
        <v>0</v>
      </c>
      <c r="Z61" s="8"/>
      <c r="AB61" s="5"/>
      <c r="AC61" s="5"/>
      <c r="AD61" s="5"/>
      <c r="AE61" s="6"/>
      <c r="AF61" s="7">
        <v>0</v>
      </c>
      <c r="AG61" s="8" t="s">
        <v>99</v>
      </c>
      <c r="AI61" s="15" t="s">
        <v>170</v>
      </c>
      <c r="AJ61" s="15" t="s">
        <v>171</v>
      </c>
      <c r="AK61" s="15" t="s">
        <v>172</v>
      </c>
      <c r="AL61" s="16">
        <v>45.18</v>
      </c>
      <c r="AM61" s="17">
        <f>AL61*B61</f>
        <v>45180</v>
      </c>
      <c r="AN61" s="8"/>
      <c r="AP61" s="5" t="s">
        <v>202</v>
      </c>
      <c r="AQ61" s="5"/>
      <c r="AR61" s="5" t="s">
        <v>185</v>
      </c>
      <c r="AS61" s="6">
        <v>56.24</v>
      </c>
      <c r="AT61" s="7">
        <v>56240</v>
      </c>
      <c r="AU61" s="8"/>
      <c r="AW61" s="5" t="s">
        <v>257</v>
      </c>
      <c r="AX61" s="5" t="s">
        <v>258</v>
      </c>
      <c r="AY61" s="5" t="s">
        <v>196</v>
      </c>
      <c r="AZ61" s="6">
        <v>47.8</v>
      </c>
      <c r="BA61" s="7">
        <v>47800</v>
      </c>
      <c r="BB61" s="8"/>
      <c r="BD61" s="5"/>
      <c r="BE61" s="5"/>
      <c r="BF61" s="5"/>
      <c r="BG61" s="6"/>
      <c r="BH61" s="7">
        <v>0</v>
      </c>
      <c r="BI61" s="8"/>
      <c r="BK61" s="5"/>
      <c r="BL61" s="5"/>
      <c r="BM61" s="5"/>
      <c r="BN61" s="6"/>
      <c r="BO61" s="7">
        <v>0</v>
      </c>
      <c r="BP61" s="8"/>
      <c r="BR61" s="5" t="s">
        <v>317</v>
      </c>
      <c r="BS61" s="5" t="s">
        <v>318</v>
      </c>
      <c r="BT61" s="5" t="s">
        <v>319</v>
      </c>
      <c r="BU61" s="6">
        <v>34.99</v>
      </c>
      <c r="BV61" s="7">
        <v>34990</v>
      </c>
      <c r="BW61" s="8"/>
    </row>
    <row r="62" spans="1:75" x14ac:dyDescent="0.25">
      <c r="C62" s="9" t="s">
        <v>79</v>
      </c>
    </row>
    <row r="63" spans="1:75" x14ac:dyDescent="0.25">
      <c r="A63" s="3">
        <v>520702</v>
      </c>
      <c r="B63" s="3">
        <v>100</v>
      </c>
      <c r="D63" s="4" t="s">
        <v>80</v>
      </c>
      <c r="E63" s="3" t="s">
        <v>81</v>
      </c>
      <c r="F63" s="3"/>
      <c r="G63" s="5" t="s">
        <v>126</v>
      </c>
      <c r="H63" s="5" t="s">
        <v>99</v>
      </c>
      <c r="I63" s="5"/>
      <c r="J63" s="6"/>
      <c r="K63" s="7">
        <v>0</v>
      </c>
      <c r="L63" s="8"/>
      <c r="N63" s="5"/>
      <c r="O63" s="5"/>
      <c r="P63" s="5"/>
      <c r="Q63" s="6"/>
      <c r="R63" s="7">
        <v>0</v>
      </c>
      <c r="S63" s="8"/>
      <c r="U63" s="5" t="s">
        <v>144</v>
      </c>
      <c r="V63" s="5"/>
      <c r="W63" s="5" t="s">
        <v>145</v>
      </c>
      <c r="X63" s="6">
        <v>38.68</v>
      </c>
      <c r="Y63" s="7">
        <v>3868</v>
      </c>
      <c r="Z63" s="8"/>
      <c r="AB63" s="5"/>
      <c r="AC63" s="5"/>
      <c r="AD63" s="5"/>
      <c r="AE63" s="6"/>
      <c r="AF63" s="7">
        <v>0</v>
      </c>
      <c r="AG63" s="8" t="s">
        <v>99</v>
      </c>
      <c r="AI63" s="15" t="s">
        <v>173</v>
      </c>
      <c r="AJ63" s="15" t="s">
        <v>174</v>
      </c>
      <c r="AK63" s="15" t="s">
        <v>172</v>
      </c>
      <c r="AL63" s="16">
        <v>15.41</v>
      </c>
      <c r="AM63" s="17">
        <f>AL63*B63</f>
        <v>1541</v>
      </c>
      <c r="AN63" s="8"/>
      <c r="AP63" s="5" t="s">
        <v>203</v>
      </c>
      <c r="AQ63" s="5"/>
      <c r="AR63" s="5" t="s">
        <v>185</v>
      </c>
      <c r="AS63" s="6">
        <v>21.21</v>
      </c>
      <c r="AT63" s="7">
        <v>2121</v>
      </c>
      <c r="AU63" s="8"/>
      <c r="AW63" s="5" t="s">
        <v>259</v>
      </c>
      <c r="AX63" s="5" t="s">
        <v>260</v>
      </c>
      <c r="AY63" s="5" t="s">
        <v>196</v>
      </c>
      <c r="AZ63" s="6">
        <v>22.37</v>
      </c>
      <c r="BA63" s="7">
        <v>2237</v>
      </c>
      <c r="BB63" s="8"/>
      <c r="BD63" s="5"/>
      <c r="BE63" s="5"/>
      <c r="BF63" s="5"/>
      <c r="BG63" s="6"/>
      <c r="BH63" s="7">
        <v>0</v>
      </c>
      <c r="BI63" s="8"/>
      <c r="BK63" s="5"/>
      <c r="BL63" s="5"/>
      <c r="BM63" s="5"/>
      <c r="BN63" s="6"/>
      <c r="BO63" s="7">
        <v>0</v>
      </c>
      <c r="BP63" s="8"/>
      <c r="BR63" s="5" t="s">
        <v>320</v>
      </c>
      <c r="BS63" s="5" t="s">
        <v>321</v>
      </c>
      <c r="BT63" s="5" t="s">
        <v>322</v>
      </c>
      <c r="BU63" s="6">
        <v>21</v>
      </c>
      <c r="BV63" s="7">
        <v>2100</v>
      </c>
      <c r="BW63" s="8"/>
    </row>
    <row r="64" spans="1:75" x14ac:dyDescent="0.25">
      <c r="C64" s="9" t="s">
        <v>82</v>
      </c>
    </row>
    <row r="65" spans="1:74" ht="15.75" thickBot="1" x14ac:dyDescent="0.3"/>
    <row r="66" spans="1:74" ht="15.75" thickTop="1" x14ac:dyDescent="0.25">
      <c r="A66" s="29" t="s">
        <v>334</v>
      </c>
      <c r="J66" s="10" t="s">
        <v>343</v>
      </c>
      <c r="K66" s="11">
        <f>K11</f>
        <v>226250</v>
      </c>
      <c r="Q66" s="10" t="s">
        <v>343</v>
      </c>
      <c r="R66" s="11">
        <f>R23+R41+R43+R45</f>
        <v>52944</v>
      </c>
      <c r="X66" s="10" t="s">
        <v>343</v>
      </c>
      <c r="Y66" s="11">
        <f>Y55</f>
        <v>940</v>
      </c>
      <c r="AE66" s="10" t="s">
        <v>343</v>
      </c>
      <c r="AF66" s="11">
        <v>0</v>
      </c>
      <c r="AL66" s="10" t="s">
        <v>343</v>
      </c>
      <c r="AM66" s="11">
        <f>AM17+AM29+AM37+AM39+AM47+AM49+AM51+AM53+AM61+AM63</f>
        <v>315582.09999999998</v>
      </c>
      <c r="AS66" s="10" t="s">
        <v>343</v>
      </c>
      <c r="AT66" s="11">
        <f>AT13+AT57+AT59</f>
        <v>11218</v>
      </c>
      <c r="AZ66" s="10" t="s">
        <v>343</v>
      </c>
      <c r="BA66" s="11">
        <f>BA15+BA19+BA21+BA25+BA27+BA31+BA33+BA35</f>
        <v>342363.8</v>
      </c>
      <c r="BG66" s="10" t="s">
        <v>343</v>
      </c>
      <c r="BH66" s="11">
        <v>0</v>
      </c>
      <c r="BN66" s="10" t="s">
        <v>343</v>
      </c>
      <c r="BO66" s="11">
        <v>0</v>
      </c>
      <c r="BU66" s="10" t="s">
        <v>343</v>
      </c>
      <c r="BV66" s="11">
        <f>BV9</f>
        <v>197305.99999999997</v>
      </c>
    </row>
    <row r="67" spans="1:74" x14ac:dyDescent="0.25">
      <c r="A67" s="28" t="s">
        <v>342</v>
      </c>
    </row>
    <row r="68" spans="1:74" x14ac:dyDescent="0.25">
      <c r="A68" s="28" t="s">
        <v>335</v>
      </c>
    </row>
    <row r="69" spans="1:74" x14ac:dyDescent="0.25">
      <c r="A69" s="28" t="s">
        <v>336</v>
      </c>
    </row>
    <row r="70" spans="1:74" x14ac:dyDescent="0.25">
      <c r="A70" s="28" t="s">
        <v>337</v>
      </c>
    </row>
    <row r="71" spans="1:74" x14ac:dyDescent="0.25">
      <c r="A71" s="28" t="s">
        <v>338</v>
      </c>
    </row>
    <row r="72" spans="1:74" x14ac:dyDescent="0.25">
      <c r="A72" s="28" t="s">
        <v>341</v>
      </c>
    </row>
    <row r="73" spans="1:74" x14ac:dyDescent="0.25">
      <c r="A73" s="28" t="s">
        <v>344</v>
      </c>
    </row>
  </sheetData>
  <mergeCells count="10">
    <mergeCell ref="AW6:BB6"/>
    <mergeCell ref="BD6:BI6"/>
    <mergeCell ref="BK6:BP6"/>
    <mergeCell ref="BR6:BW6"/>
    <mergeCell ref="G6:L6"/>
    <mergeCell ref="N6:S6"/>
    <mergeCell ref="U6:Z6"/>
    <mergeCell ref="AB6:AG6"/>
    <mergeCell ref="AI6:AN6"/>
    <mergeCell ref="AP6:AU6"/>
  </mergeCells>
  <printOptions horizontalCentered="1"/>
  <pageMargins left="0.2" right="0.2" top="0.25" bottom="0.25" header="0.3" footer="0.3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SHANA</dc:creator>
  <cp:lastModifiedBy>LANGSTON, RENEE</cp:lastModifiedBy>
  <cp:lastPrinted>2022-04-14T15:12:57Z</cp:lastPrinted>
  <dcterms:created xsi:type="dcterms:W3CDTF">2022-04-12T14:15:08Z</dcterms:created>
  <dcterms:modified xsi:type="dcterms:W3CDTF">2022-06-16T14:38:12Z</dcterms:modified>
</cp:coreProperties>
</file>