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y Drive\Salary\"/>
    </mc:Choice>
  </mc:AlternateContent>
  <bookViews>
    <workbookView xWindow="0" yWindow="0" windowWidth="20490" windowHeight="7020" tabRatio="500" activeTab="2"/>
  </bookViews>
  <sheets>
    <sheet name="Teacher's" sheetId="1" r:id="rId1"/>
    <sheet name="Administrative" sheetId="2" r:id="rId2"/>
    <sheet name="Aides" sheetId="3" r:id="rId3"/>
    <sheet name="Secretary" sheetId="5" r:id="rId4"/>
    <sheet name="LPN &amp; RN" sheetId="6" r:id="rId5"/>
    <sheet name="Transportation Maint" sheetId="7" r:id="rId6"/>
    <sheet name="Sheet1" sheetId="15" r:id="rId7"/>
    <sheet name="Sheet2" sheetId="16" r:id="rId8"/>
    <sheet name="Food Service " sheetId="8" r:id="rId9"/>
    <sheet name="Bus Car" sheetId="13" r:id="rId10"/>
    <sheet name="Substitutes" sheetId="14" r:id="rId11"/>
    <sheet name="Coaching Stipends" sheetId="11" r:id="rId12"/>
    <sheet name="Misc Stipends" sheetId="12" r:id="rId1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8" l="1"/>
  <c r="C40" i="8"/>
  <c r="C41" i="8"/>
  <c r="C42" i="8"/>
  <c r="C43" i="8"/>
  <c r="C44" i="8"/>
  <c r="C45" i="8"/>
  <c r="C46" i="8"/>
  <c r="C38" i="8"/>
  <c r="B44" i="8"/>
  <c r="B46" i="8"/>
  <c r="B45" i="8"/>
  <c r="B43" i="8"/>
  <c r="B42" i="8"/>
  <c r="B41" i="8"/>
  <c r="C37" i="8"/>
  <c r="C36" i="8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6" i="7"/>
  <c r="C39" i="3"/>
  <c r="C40" i="3" l="1"/>
  <c r="D39" i="1"/>
  <c r="F39" i="1" s="1"/>
  <c r="D40" i="1"/>
  <c r="F40" i="1" s="1"/>
  <c r="D41" i="1"/>
  <c r="F41" i="1" s="1"/>
  <c r="K36" i="7"/>
  <c r="K37" i="7"/>
  <c r="K38" i="7"/>
  <c r="K39" i="7"/>
  <c r="K40" i="7"/>
  <c r="K41" i="7"/>
  <c r="K42" i="7"/>
  <c r="K43" i="7"/>
  <c r="C29" i="8"/>
  <c r="C30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E42" i="11"/>
  <c r="H33" i="11"/>
  <c r="B24" i="11"/>
  <c r="E27" i="11"/>
  <c r="D6" i="1"/>
  <c r="D7" i="13"/>
  <c r="D6" i="13"/>
  <c r="D5" i="13"/>
  <c r="D4" i="13"/>
  <c r="D3" i="13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/>
  <c r="D31" i="1"/>
  <c r="F31" i="1" s="1"/>
  <c r="D32" i="1"/>
  <c r="F32" i="1" s="1"/>
  <c r="D33" i="1"/>
  <c r="F33" i="1" s="1"/>
  <c r="D34" i="1"/>
  <c r="F34" i="1"/>
  <c r="D35" i="1"/>
  <c r="F35" i="1" s="1"/>
  <c r="D36" i="1"/>
  <c r="F36" i="1" s="1"/>
  <c r="D37" i="1"/>
  <c r="F37" i="1" s="1"/>
  <c r="D38" i="1"/>
  <c r="F38" i="1"/>
  <c r="D7" i="1"/>
  <c r="F7" i="1" s="1"/>
  <c r="D8" i="1"/>
  <c r="F8" i="1" s="1"/>
  <c r="D9" i="1"/>
  <c r="F9" i="1" s="1"/>
  <c r="D10" i="1"/>
  <c r="F10" i="1"/>
  <c r="D11" i="1"/>
  <c r="F11" i="1" s="1"/>
  <c r="F6" i="1"/>
  <c r="D5" i="1"/>
  <c r="F5" i="1" s="1"/>
  <c r="D4" i="1"/>
  <c r="F4" i="1" s="1"/>
  <c r="D3" i="1"/>
  <c r="F3" i="1" s="1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6" i="7"/>
  <c r="B22" i="12"/>
  <c r="E24" i="12"/>
  <c r="C31" i="8"/>
  <c r="C32" i="8"/>
  <c r="D42" i="1"/>
  <c r="F42" i="1" s="1"/>
  <c r="C33" i="8"/>
  <c r="D43" i="1"/>
  <c r="F43" i="1" s="1"/>
  <c r="C35" i="8"/>
  <c r="C34" i="8"/>
  <c r="D44" i="1"/>
  <c r="F44" i="1" s="1"/>
  <c r="D45" i="1"/>
  <c r="F45" i="1"/>
  <c r="C41" i="3" l="1"/>
  <c r="C42" i="3" l="1"/>
</calcChain>
</file>

<file path=xl/sharedStrings.xml><?xml version="1.0" encoding="utf-8"?>
<sst xmlns="http://schemas.openxmlformats.org/spreadsheetml/2006/main" count="490" uniqueCount="247">
  <si>
    <t>Step</t>
  </si>
  <si>
    <t>Scale</t>
  </si>
  <si>
    <t xml:space="preserve"> </t>
  </si>
  <si>
    <t xml:space="preserve">                10 Month Salary Scale</t>
  </si>
  <si>
    <t xml:space="preserve">                                                                      </t>
  </si>
  <si>
    <t xml:space="preserve">Educational Supplements for Teacher's Aide: </t>
  </si>
  <si>
    <t>Bachelor's Degree - Six additional steps</t>
  </si>
  <si>
    <t>1.  Contract for 187 days.</t>
  </si>
  <si>
    <t>2.  All aides will attend all professional in-service programs and faculty meetings.</t>
  </si>
  <si>
    <t>3.  All aides understand that cooperating in placement flexibility is necessary.</t>
  </si>
  <si>
    <t>Superintendent's</t>
  </si>
  <si>
    <t>Secretary</t>
  </si>
  <si>
    <t>LPN</t>
  </si>
  <si>
    <t>RN</t>
  </si>
  <si>
    <t>12 Month Salary Scale</t>
  </si>
  <si>
    <t>31+</t>
  </si>
  <si>
    <t>Hourly</t>
  </si>
  <si>
    <t>Daily Rate</t>
  </si>
  <si>
    <t xml:space="preserve">        *Refers to B.S. or B.A.</t>
  </si>
  <si>
    <t>Long Term Substitute Teacher "not" holding a 4 year degree:</t>
  </si>
  <si>
    <t>Long Term Substitute Teacher with a 4-year degree:</t>
  </si>
  <si>
    <t>Long Term Substitute for Instructional Aides:</t>
  </si>
  <si>
    <t>Fall Activities</t>
  </si>
  <si>
    <t>Stipend</t>
  </si>
  <si>
    <t>Winter Activities</t>
  </si>
  <si>
    <t>Spring Activities</t>
  </si>
  <si>
    <t xml:space="preserve">Varsity Football </t>
  </si>
  <si>
    <t>Varsity Girls' Basketball</t>
  </si>
  <si>
    <t>Varsity Softball</t>
  </si>
  <si>
    <t>Varsity Football Asst. Coach</t>
  </si>
  <si>
    <t>Varsity Girls Bball Asst.</t>
  </si>
  <si>
    <t>Var. Softball Asst.</t>
  </si>
  <si>
    <t>JV Girls' Basketball</t>
  </si>
  <si>
    <t>JV Softball</t>
  </si>
  <si>
    <t xml:space="preserve">JV/JP Football </t>
  </si>
  <si>
    <t>JV Girls Basketball Asst.</t>
  </si>
  <si>
    <t>JV Softball Asst.</t>
  </si>
  <si>
    <t>JV/JP Football Asst. Coach</t>
  </si>
  <si>
    <t>Varsity Boys' Basketball</t>
  </si>
  <si>
    <t xml:space="preserve">Jr. Panthers Softball </t>
  </si>
  <si>
    <t>Varsity Boys Basketball Asst.</t>
  </si>
  <si>
    <t>JP Softball Asst.</t>
  </si>
  <si>
    <t>JV Boys' Basketball</t>
  </si>
  <si>
    <t>Varsity Baseball</t>
  </si>
  <si>
    <t>JV Boys Basketball Asst.</t>
  </si>
  <si>
    <t xml:space="preserve">Var. Baseball Asst. </t>
  </si>
  <si>
    <t xml:space="preserve">Jr. Panthers Girls' Basketball </t>
  </si>
  <si>
    <t>JV Baseball</t>
  </si>
  <si>
    <t>Varsity Girls' Volleyball</t>
  </si>
  <si>
    <t>JP Girls Basketball Asst.</t>
  </si>
  <si>
    <t>JV Baseball Asst.</t>
  </si>
  <si>
    <t>Var. Vball Asst. Coach</t>
  </si>
  <si>
    <t xml:space="preserve">Jr. Panthers Boys' Basketball </t>
  </si>
  <si>
    <t>Jr. Panthers Baseball</t>
  </si>
  <si>
    <t>JV Girls' Volleyball</t>
  </si>
  <si>
    <t>JP Boys Basketball Asst.</t>
  </si>
  <si>
    <t>JP Baseball Asst.</t>
  </si>
  <si>
    <t>JV Vball Asst. Coach</t>
  </si>
  <si>
    <t xml:space="preserve">Varsity Wrestling </t>
  </si>
  <si>
    <t>Var. Girls Track Coach</t>
  </si>
  <si>
    <t>Jr. Panthers Girls' Volleyball</t>
  </si>
  <si>
    <t>Var. Wrestling Asst.</t>
  </si>
  <si>
    <t>Var. Boys Track Coach</t>
  </si>
  <si>
    <t>Var. Track Asst. Coach</t>
  </si>
  <si>
    <t>JV/JP Wrestling</t>
  </si>
  <si>
    <t>Jr. Panthers Girls' &amp; Boys' Track</t>
  </si>
  <si>
    <t>JP Wrestling Asst.</t>
  </si>
  <si>
    <t>Var. XC (boys &amp; girls)</t>
  </si>
  <si>
    <t xml:space="preserve">Varsity Scholastic Bowl </t>
  </si>
  <si>
    <t>Varsity Boys' Soccer</t>
  </si>
  <si>
    <t>Basketball Clock Operator</t>
  </si>
  <si>
    <t>Var. Boys Soccer Asst. Coach</t>
  </si>
  <si>
    <t>Jr. Panthers Girls' &amp; Boys' Cross Country</t>
  </si>
  <si>
    <t>JV Boys' Soccer</t>
  </si>
  <si>
    <t>volleyball clock</t>
  </si>
  <si>
    <t>football announcer</t>
  </si>
  <si>
    <t>Varsity Girls' Soccer</t>
  </si>
  <si>
    <t>Total Winter Stipends</t>
  </si>
  <si>
    <t>Var. Girls Soccer Asst. Coach</t>
  </si>
  <si>
    <t>JV Girls' Soccer</t>
  </si>
  <si>
    <t>Total Fall Stipends</t>
  </si>
  <si>
    <t>JV girls assistant soccer coach</t>
  </si>
  <si>
    <t xml:space="preserve">Jr. Panthers Girls' Soccer </t>
  </si>
  <si>
    <t>Misc. Activities</t>
  </si>
  <si>
    <t>JP Girls Soccer Asst. Coach</t>
  </si>
  <si>
    <t>Band</t>
  </si>
  <si>
    <t>Total Spring Stipends</t>
  </si>
  <si>
    <t>Drill Instructor</t>
  </si>
  <si>
    <t>Drumline Instructor</t>
  </si>
  <si>
    <t>Drama/Band Asst. Coach</t>
  </si>
  <si>
    <t>Fall Drama Coach</t>
  </si>
  <si>
    <t>Spring Drama Coach</t>
  </si>
  <si>
    <t>Assistant Drama  Fall and Spring</t>
  </si>
  <si>
    <t xml:space="preserve">Total Misc. </t>
  </si>
  <si>
    <t>Activity</t>
  </si>
  <si>
    <t>RCES</t>
  </si>
  <si>
    <t/>
  </si>
  <si>
    <t>RCHS</t>
  </si>
  <si>
    <t>7th Grade Sponsors  500</t>
  </si>
  <si>
    <t>Sr. Class Sponsor</t>
  </si>
  <si>
    <t>Science Fair Coordinator</t>
  </si>
  <si>
    <t>Jr. Class Sponsor</t>
  </si>
  <si>
    <t>Accelerator Reader Coordinator</t>
  </si>
  <si>
    <t>Sophomore Class Sponsor</t>
  </si>
  <si>
    <t>SCA Council</t>
  </si>
  <si>
    <t>Freshman Class Sponsor</t>
  </si>
  <si>
    <t xml:space="preserve">Olweus </t>
  </si>
  <si>
    <t>Yearbook</t>
  </si>
  <si>
    <t>ESL and translation</t>
  </si>
  <si>
    <t>NHS</t>
  </si>
  <si>
    <t>Exploratory Team Leader</t>
  </si>
  <si>
    <t>SCA</t>
  </si>
  <si>
    <t>Grades PreK-l Team Leader</t>
  </si>
  <si>
    <t>8th grade sponsor</t>
  </si>
  <si>
    <t>Grades 2-3 Team Leader</t>
  </si>
  <si>
    <t>Grades 4-5 Team Leader</t>
  </si>
  <si>
    <t>Grades 6-7 Team Leader</t>
  </si>
  <si>
    <t>LEO Club</t>
  </si>
  <si>
    <t>Correlate Team Leader 4 @ 500.</t>
  </si>
  <si>
    <t>Art Club</t>
  </si>
  <si>
    <t>Dept Head Stipends 6 @ 1,500.</t>
  </si>
  <si>
    <t>Science</t>
  </si>
  <si>
    <t>English</t>
  </si>
  <si>
    <t>Math</t>
  </si>
  <si>
    <t>History</t>
  </si>
  <si>
    <t>CTE</t>
  </si>
  <si>
    <t>Special Education</t>
  </si>
  <si>
    <t>TOTAL</t>
  </si>
  <si>
    <t>Level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</si>
  <si>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</si>
  <si>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</si>
  <si>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</si>
  <si>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</si>
  <si>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</si>
  <si>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</si>
  <si>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</si>
  <si>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</si>
  <si>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</si>
  <si>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</si>
  <si>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</si>
  <si>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</si>
  <si>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</si>
  <si>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</si>
  <si>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</si>
  <si>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</si>
  <si>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</si>
  <si>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</si>
  <si>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</si>
  <si>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</si>
  <si>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</si>
  <si>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</si>
  <si>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</si>
  <si>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</si>
  <si>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</si>
  <si>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</si>
  <si>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</si>
  <si>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</si>
  <si>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</si>
  <si>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 xml:space="preserve">21st day of substituting in the long term position, the rate increases to $140.00 per day / $20.00 per hour.  </t>
  </si>
  <si>
    <t>21st day of substituting in the long term position, the daily rate increases to Step 0 on the Teacher's Scale $202.71 / $28.96 per hour</t>
  </si>
  <si>
    <t>FILLER</t>
  </si>
  <si>
    <t xml:space="preserve">L </t>
  </si>
  <si>
    <t>M</t>
  </si>
  <si>
    <t>L</t>
  </si>
  <si>
    <t>FF+</t>
  </si>
  <si>
    <t>36+</t>
  </si>
  <si>
    <t>Skills USA 4 @ $500</t>
  </si>
  <si>
    <t>LEVEL II</t>
  </si>
  <si>
    <t>LEVEL III</t>
  </si>
  <si>
    <t xml:space="preserve">Cafeteria Workers </t>
  </si>
  <si>
    <t>(184 days/6 hrs per day)</t>
  </si>
  <si>
    <t xml:space="preserve">Cafeteria Managers </t>
  </si>
  <si>
    <t xml:space="preserve"> (184 days)</t>
  </si>
  <si>
    <t>Years</t>
  </si>
  <si>
    <t>Per Day</t>
  </si>
  <si>
    <t xml:space="preserve">0-9 </t>
  </si>
  <si>
    <t>10-19</t>
  </si>
  <si>
    <t>20-29</t>
  </si>
  <si>
    <t>30-39</t>
  </si>
  <si>
    <t>40+</t>
  </si>
  <si>
    <t>Salary Based on 180 days</t>
  </si>
  <si>
    <t>Substitute Rate</t>
  </si>
  <si>
    <t>Athletic Field Trip</t>
  </si>
  <si>
    <t>$11.14 per hour</t>
  </si>
  <si>
    <t>Special Education Trasportation  Aide</t>
  </si>
  <si>
    <t>Drivers working on weekends (Saturday/Sunday) without overnights, $14.86/driving time, $11.14/hour non-driving time.</t>
  </si>
  <si>
    <t xml:space="preserve">Overnight trips $14.86/ hour driving time, daily rate of pay for each day of trip. </t>
  </si>
  <si>
    <t xml:space="preserve">LEVEL I </t>
  </si>
  <si>
    <t>Theater/Drama</t>
  </si>
  <si>
    <t>L1</t>
  </si>
  <si>
    <t>L2</t>
  </si>
  <si>
    <t>L3</t>
  </si>
  <si>
    <t>L4</t>
  </si>
  <si>
    <t>L5</t>
  </si>
  <si>
    <t>L6</t>
  </si>
  <si>
    <t>Master's</t>
  </si>
  <si>
    <t xml:space="preserve"> Pay</t>
  </si>
  <si>
    <t>Doctorate Pay</t>
  </si>
  <si>
    <r>
      <t xml:space="preserve">Substitute Teachers are paid only for </t>
    </r>
    <r>
      <rPr>
        <b/>
        <i/>
        <u/>
        <sz val="13"/>
        <rFont val="Arial"/>
        <family val="2"/>
      </rPr>
      <t>actual</t>
    </r>
    <r>
      <rPr>
        <b/>
        <i/>
        <sz val="13"/>
        <rFont val="Arial"/>
        <family val="2"/>
      </rPr>
      <t xml:space="preserve"> assigned hours worked.</t>
    </r>
  </si>
  <si>
    <t>There is a two year waiting period for each Longevity Step</t>
  </si>
  <si>
    <t xml:space="preserve">FF </t>
  </si>
  <si>
    <t xml:space="preserve">          High Expectations</t>
  </si>
  <si>
    <t xml:space="preserve">          Safe and Orderly</t>
  </si>
  <si>
    <t xml:space="preserve">          Home and School Relations</t>
  </si>
  <si>
    <t xml:space="preserve">          Battle of The Books</t>
  </si>
  <si>
    <t>Salary Based on 200 days</t>
  </si>
  <si>
    <t>Salary Based on 240 days</t>
  </si>
  <si>
    <t xml:space="preserve"> Salary Based on 240 days</t>
  </si>
  <si>
    <t xml:space="preserve"> Salaries will be capped at last step</t>
  </si>
  <si>
    <t>Salaries will be capped at last step</t>
  </si>
  <si>
    <t>DE Courses $500 per class</t>
  </si>
  <si>
    <t>There is  a two year waiting period for each Longevity Step</t>
  </si>
  <si>
    <t>Teacher Leader Program</t>
  </si>
  <si>
    <t xml:space="preserve">Var. Cheerleading </t>
  </si>
  <si>
    <t>Varsity Cheerleading</t>
  </si>
  <si>
    <t>There is a 2 year waiting period between each longevity step</t>
  </si>
  <si>
    <t>Varsity/JV Golf</t>
  </si>
  <si>
    <t>JV Boys Soccer Asst.</t>
  </si>
  <si>
    <t>JP Boys Soccer</t>
  </si>
  <si>
    <t>JP Boys Soccer Asst</t>
  </si>
  <si>
    <t>Var. Cheerleading Asst</t>
  </si>
  <si>
    <t>JP Cheerleading</t>
  </si>
  <si>
    <t>Esports</t>
  </si>
  <si>
    <t>2021-2022</t>
  </si>
  <si>
    <t xml:space="preserve">                    Salary Based on 183 days</t>
  </si>
  <si>
    <t>2021-2022 Supervisor of Transportation</t>
  </si>
  <si>
    <t>2021-2022
Supplemental Duty Schedule Stipends</t>
  </si>
  <si>
    <t>2021-2022 Salary</t>
  </si>
  <si>
    <t>Substitutes hourly rate $12.00</t>
  </si>
  <si>
    <t>$12.00 per hour</t>
  </si>
  <si>
    <t xml:space="preserve">    $85.00 per day / $12.14 per hour without a college degree</t>
  </si>
  <si>
    <t xml:space="preserve">    $90 per day / $12.85 per hour without a college degree and with 3 or more years substitute experience</t>
  </si>
  <si>
    <t xml:space="preserve">    $95.00 per day / $13.57 per hour with a 4-year college degree*</t>
  </si>
  <si>
    <t xml:space="preserve">21st day the daily rate will increase to Step 2 on the Aides' Salary Scale $91.16 / $13.02 per hour. </t>
  </si>
  <si>
    <t>2022-2023</t>
  </si>
  <si>
    <t>2022 - 2023 Bachelor's Degree</t>
  </si>
  <si>
    <t>2022 - 2023 Master's Salary</t>
  </si>
  <si>
    <t xml:space="preserve">2022 - 2023 Doctorate Salary </t>
  </si>
  <si>
    <t>Administrative Salaries 2022 - 2023
12 Month Salary Scale</t>
  </si>
  <si>
    <t xml:space="preserve">        Aides Salary Schedule 2022 - 2023</t>
  </si>
  <si>
    <t>2022 - 2023</t>
  </si>
  <si>
    <t>2022 - 2023 Mechanic</t>
  </si>
  <si>
    <t xml:space="preserve">2022 - 2023 Custodians
12 Month Salary Scale
</t>
  </si>
  <si>
    <t>2022-2023 Salary</t>
  </si>
  <si>
    <t xml:space="preserve">      Food Service Salary Schedules 2022 - 2023</t>
  </si>
  <si>
    <t>Transportation 2022 - 2023</t>
  </si>
  <si>
    <t xml:space="preserve">   2022 - 2023 Substitute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</si>
</sst>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  <numFmt numFmtId="167" formatCode="&quot;$&quot;#,##0;[Red]&quot;$&quot;#,##0"/>
  </numFmts>
  <fonts count="4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Geneva"/>
    </font>
    <font>
      <b/>
      <sz val="12"/>
      <name val="Geneva"/>
    </font>
    <font>
      <sz val="10"/>
      <name val="Geneva"/>
    </font>
    <font>
      <b/>
      <sz val="10"/>
      <name val="Geneva"/>
    </font>
    <font>
      <sz val="10"/>
      <color rgb="FFFF0000"/>
      <name val="Geneva"/>
    </font>
    <font>
      <sz val="9"/>
      <name val="Geneva"/>
    </font>
    <font>
      <b/>
      <i/>
      <sz val="12"/>
      <name val="Arial"/>
      <family val="2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Geneva"/>
    </font>
    <font>
      <sz val="10"/>
      <color theme="0"/>
      <name val="Geneva"/>
    </font>
    <font>
      <b/>
      <i/>
      <sz val="12"/>
      <color theme="1"/>
      <name val="Arial"/>
      <family val="2"/>
    </font>
    <font>
      <b/>
      <i/>
      <sz val="13"/>
      <color theme="1"/>
      <name val="Arial"/>
      <family val="2"/>
    </font>
    <font>
      <b/>
      <i/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b/>
      <i/>
      <u/>
      <sz val="13"/>
      <name val="Arial"/>
      <family val="2"/>
    </font>
    <font>
      <i/>
      <sz val="13"/>
      <color theme="1"/>
      <name val="Calibri"/>
      <family val="2"/>
      <scheme val="minor"/>
    </font>
    <font>
      <b/>
      <i/>
      <u/>
      <sz val="13"/>
      <color theme="1"/>
      <name val="Arial"/>
      <family val="2"/>
    </font>
    <font>
      <i/>
      <sz val="13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u/>
      <sz val="13"/>
      <name val="Arial"/>
      <family val="2"/>
    </font>
    <font>
      <b/>
      <u/>
      <sz val="13"/>
      <color theme="1"/>
      <name val="Arial"/>
      <family val="2"/>
    </font>
    <font>
      <b/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6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8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 applyProtection="1">
      <alignment horizontal="center"/>
      <protection locked="0"/>
    </xf>
    <xf numFmtId="44" fontId="10" fillId="0" borderId="0" xfId="1" applyFont="1" applyAlignment="1">
      <alignment horizontal="center"/>
    </xf>
    <xf numFmtId="6" fontId="9" fillId="0" borderId="0" xfId="1" applyNumberFormat="1" applyFont="1" applyAlignment="1">
      <alignment horizontal="center"/>
    </xf>
    <xf numFmtId="0" fontId="11" fillId="0" borderId="0" xfId="0" applyFont="1"/>
    <xf numFmtId="0" fontId="0" fillId="0" borderId="0" xfId="0" applyBorder="1"/>
    <xf numFmtId="0" fontId="5" fillId="0" borderId="0" xfId="0" applyFont="1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1" fillId="0" borderId="0" xfId="0" applyFont="1" applyFill="1"/>
    <xf numFmtId="6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165" fontId="11" fillId="0" borderId="0" xfId="0" applyNumberFormat="1" applyFont="1"/>
    <xf numFmtId="0" fontId="9" fillId="0" borderId="0" xfId="0" applyFont="1" applyBorder="1"/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164" fontId="11" fillId="0" borderId="0" xfId="0" applyNumberFormat="1" applyFont="1"/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  <xf numFmtId="165" fontId="4" fillId="0" borderId="0" xfId="0" applyNumberFormat="1" applyFont="1"/>
    <xf numFmtId="165" fontId="0" fillId="0" borderId="0" xfId="0" applyNumberFormat="1" applyFill="1" applyBorder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 applyFill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5" fillId="0" borderId="0" xfId="0" applyFont="1"/>
    <xf numFmtId="4" fontId="15" fillId="0" borderId="0" xfId="0" applyNumberFormat="1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17" fillId="0" borderId="0" xfId="0" applyFont="1"/>
    <xf numFmtId="4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4" fontId="18" fillId="0" borderId="0" xfId="0" applyNumberFormat="1" applyFont="1" applyAlignment="1" applyProtection="1">
      <alignment horizontal="left"/>
      <protection locked="0"/>
    </xf>
    <xf numFmtId="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/>
    <xf numFmtId="0" fontId="20" fillId="0" borderId="0" xfId="0" applyFont="1" applyBorder="1"/>
    <xf numFmtId="4" fontId="9" fillId="0" borderId="0" xfId="0" applyNumberFormat="1" applyFont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/>
    <xf numFmtId="4" fontId="9" fillId="0" borderId="4" xfId="0" applyNumberFormat="1" applyFont="1" applyBorder="1" applyAlignment="1" applyProtection="1">
      <alignment horizontal="left"/>
      <protection locked="0"/>
    </xf>
    <xf numFmtId="4" fontId="9" fillId="0" borderId="6" xfId="0" applyNumberFormat="1" applyFont="1" applyBorder="1" applyProtection="1">
      <protection locked="0"/>
    </xf>
    <xf numFmtId="165" fontId="9" fillId="0" borderId="7" xfId="0" applyNumberFormat="1" applyFont="1" applyBorder="1" applyAlignment="1">
      <alignment horizontal="right"/>
    </xf>
    <xf numFmtId="0" fontId="9" fillId="0" borderId="4" xfId="0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/>
    <xf numFmtId="0" fontId="9" fillId="0" borderId="12" xfId="0" applyFont="1" applyBorder="1"/>
    <xf numFmtId="4" fontId="25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 applyBorder="1"/>
    <xf numFmtId="165" fontId="25" fillId="0" borderId="0" xfId="0" applyNumberFormat="1" applyFont="1" applyBorder="1"/>
    <xf numFmtId="4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4" fontId="22" fillId="0" borderId="0" xfId="0" applyNumberFormat="1" applyFont="1" applyBorder="1" applyAlignment="1" applyProtection="1">
      <alignment horizontal="left"/>
      <protection locked="0"/>
    </xf>
    <xf numFmtId="0" fontId="26" fillId="0" borderId="0" xfId="0" applyFont="1" applyBorder="1" applyAlignment="1"/>
    <xf numFmtId="0" fontId="22" fillId="0" borderId="0" xfId="0" applyFont="1"/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4" fontId="29" fillId="0" borderId="0" xfId="1" applyFont="1"/>
    <xf numFmtId="0" fontId="33" fillId="0" borderId="0" xfId="0" applyFont="1"/>
    <xf numFmtId="44" fontId="32" fillId="0" borderId="0" xfId="1" applyFont="1" applyAlignment="1">
      <alignment horizontal="center"/>
    </xf>
    <xf numFmtId="44" fontId="29" fillId="0" borderId="0" xfId="1" applyFont="1" applyAlignment="1">
      <alignment horizontal="center"/>
    </xf>
    <xf numFmtId="6" fontId="9" fillId="0" borderId="0" xfId="1" applyNumberFormat="1" applyFont="1" applyFill="1" applyAlignment="1">
      <alignment horizontal="center"/>
    </xf>
    <xf numFmtId="0" fontId="9" fillId="0" borderId="0" xfId="1" applyNumberFormat="1" applyFont="1" applyAlignment="1" applyProtection="1">
      <alignment horizontal="center"/>
      <protection locked="0"/>
    </xf>
    <xf numFmtId="0" fontId="1" fillId="0" borderId="0" xfId="0" applyFont="1"/>
    <xf numFmtId="0" fontId="14" fillId="0" borderId="0" xfId="0" applyFont="1"/>
    <xf numFmtId="0" fontId="3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10" fontId="14" fillId="0" borderId="0" xfId="2" applyNumberFormat="1" applyFont="1" applyBorder="1" applyAlignment="1">
      <alignment horizontal="center"/>
    </xf>
    <xf numFmtId="0" fontId="35" fillId="0" borderId="0" xfId="0" applyFont="1"/>
    <xf numFmtId="0" fontId="29" fillId="0" borderId="1" xfId="0" applyFont="1" applyBorder="1" applyAlignment="1"/>
    <xf numFmtId="0" fontId="29" fillId="0" borderId="1" xfId="0" applyFont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0" fontId="14" fillId="0" borderId="0" xfId="0" applyFont="1" applyBorder="1"/>
    <xf numFmtId="0" fontId="38" fillId="0" borderId="0" xfId="0" applyFont="1"/>
    <xf numFmtId="0" fontId="39" fillId="0" borderId="2" xfId="0" applyFont="1" applyBorder="1"/>
    <xf numFmtId="44" fontId="30" fillId="0" borderId="0" xfId="1" applyFont="1"/>
    <xf numFmtId="0" fontId="30" fillId="0" borderId="0" xfId="0" applyFont="1"/>
    <xf numFmtId="0" fontId="39" fillId="0" borderId="1" xfId="0" applyFont="1" applyBorder="1"/>
    <xf numFmtId="0" fontId="41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2" fillId="0" borderId="0" xfId="0" applyFont="1" applyFill="1" applyBorder="1" applyAlignment="1">
      <alignment horizontal="center"/>
    </xf>
    <xf numFmtId="5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2" xfId="0" applyFont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31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4" fontId="29" fillId="0" borderId="4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Alignment="1" applyProtection="1">
      <alignment horizontal="center"/>
      <protection locked="0"/>
    </xf>
    <xf numFmtId="0" fontId="29" fillId="0" borderId="4" xfId="0" applyFont="1" applyBorder="1" applyAlignment="1">
      <alignment horizontal="center"/>
    </xf>
    <xf numFmtId="4" fontId="29" fillId="0" borderId="5" xfId="0" applyNumberFormat="1" applyFont="1" applyBorder="1" applyAlignment="1">
      <alignment horizontal="center"/>
    </xf>
    <xf numFmtId="4" fontId="29" fillId="0" borderId="4" xfId="0" applyNumberFormat="1" applyFont="1" applyBorder="1" applyAlignment="1" applyProtection="1">
      <alignment horizontal="left"/>
      <protection locked="0"/>
    </xf>
    <xf numFmtId="165" fontId="29" fillId="0" borderId="4" xfId="0" applyNumberFormat="1" applyFont="1" applyBorder="1" applyAlignment="1">
      <alignment horizontal="right"/>
    </xf>
    <xf numFmtId="4" fontId="29" fillId="0" borderId="6" xfId="0" applyNumberFormat="1" applyFont="1" applyBorder="1" applyProtection="1">
      <protection locked="0"/>
    </xf>
    <xf numFmtId="165" fontId="29" fillId="0" borderId="7" xfId="0" applyNumberFormat="1" applyFont="1" applyBorder="1" applyAlignment="1">
      <alignment horizontal="right"/>
    </xf>
    <xf numFmtId="165" fontId="29" fillId="0" borderId="5" xfId="0" applyNumberFormat="1" applyFont="1" applyBorder="1" applyAlignment="1">
      <alignment horizontal="center"/>
    </xf>
    <xf numFmtId="0" fontId="29" fillId="0" borderId="4" xfId="0" applyFont="1" applyBorder="1"/>
    <xf numFmtId="0" fontId="9" fillId="0" borderId="6" xfId="0" applyFont="1" applyBorder="1"/>
    <xf numFmtId="4" fontId="9" fillId="0" borderId="6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Alignment="1">
      <alignment horizontal="center"/>
    </xf>
    <xf numFmtId="0" fontId="35" fillId="0" borderId="5" xfId="0" applyFont="1" applyBorder="1"/>
    <xf numFmtId="0" fontId="28" fillId="0" borderId="4" xfId="0" applyFont="1" applyBorder="1"/>
    <xf numFmtId="4" fontId="14" fillId="0" borderId="4" xfId="0" applyNumberFormat="1" applyFont="1" applyBorder="1" applyAlignment="1" applyProtection="1">
      <alignment horizontal="left"/>
      <protection locked="0"/>
    </xf>
    <xf numFmtId="0" fontId="9" fillId="0" borderId="8" xfId="0" applyFont="1" applyBorder="1"/>
    <xf numFmtId="0" fontId="9" fillId="0" borderId="4" xfId="0" applyFont="1" applyFill="1" applyBorder="1"/>
    <xf numFmtId="0" fontId="9" fillId="0" borderId="6" xfId="0" applyFont="1" applyFill="1" applyBorder="1"/>
    <xf numFmtId="0" fontId="9" fillId="0" borderId="6" xfId="0" applyFont="1" applyBorder="1" applyAlignment="1">
      <alignment horizontal="center"/>
    </xf>
    <xf numFmtId="4" fontId="14" fillId="0" borderId="4" xfId="0" applyNumberFormat="1" applyFont="1" applyFill="1" applyBorder="1" applyAlignment="1" applyProtection="1">
      <alignment horizontal="left"/>
      <protection locked="0"/>
    </xf>
    <xf numFmtId="4" fontId="14" fillId="0" borderId="8" xfId="0" applyNumberFormat="1" applyFont="1" applyFill="1" applyBorder="1" applyAlignment="1" applyProtection="1">
      <alignment horizontal="center"/>
      <protection locked="0"/>
    </xf>
    <xf numFmtId="4" fontId="14" fillId="0" borderId="10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23" fillId="0" borderId="0" xfId="0" applyFont="1"/>
    <xf numFmtId="4" fontId="14" fillId="0" borderId="6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/>
    <xf numFmtId="0" fontId="0" fillId="0" borderId="0" xfId="0" applyAlignment="1">
      <alignment horizontal="left"/>
    </xf>
    <xf numFmtId="0" fontId="9" fillId="0" borderId="0" xfId="1" applyNumberFormat="1" applyFont="1" applyBorder="1" applyAlignment="1" applyProtection="1">
      <alignment horizontal="center"/>
      <protection locked="0"/>
    </xf>
    <xf numFmtId="0" fontId="0" fillId="0" borderId="1" xfId="0" applyBorder="1"/>
    <xf numFmtId="165" fontId="9" fillId="0" borderId="0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4" fontId="29" fillId="0" borderId="10" xfId="0" applyNumberFormat="1" applyFont="1" applyBorder="1" applyAlignment="1" applyProtection="1">
      <alignment horizontal="left"/>
      <protection locked="0"/>
    </xf>
    <xf numFmtId="4" fontId="29" fillId="0" borderId="10" xfId="0" applyNumberFormat="1" applyFont="1" applyBorder="1" applyAlignment="1" applyProtection="1">
      <alignment horizontal="center"/>
      <protection locked="0"/>
    </xf>
    <xf numFmtId="0" fontId="29" fillId="0" borderId="6" xfId="0" applyFont="1" applyBorder="1"/>
    <xf numFmtId="0" fontId="29" fillId="0" borderId="7" xfId="0" applyFont="1" applyBorder="1" applyAlignment="1">
      <alignment horizontal="center"/>
    </xf>
    <xf numFmtId="166" fontId="9" fillId="0" borderId="4" xfId="0" applyNumberFormat="1" applyFont="1" applyBorder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8" xfId="0" applyNumberFormat="1" applyFont="1" applyBorder="1"/>
    <xf numFmtId="166" fontId="9" fillId="0" borderId="4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horizontal="right"/>
    </xf>
    <xf numFmtId="166" fontId="9" fillId="0" borderId="6" xfId="0" applyNumberFormat="1" applyFont="1" applyBorder="1"/>
    <xf numFmtId="166" fontId="9" fillId="0" borderId="4" xfId="0" applyNumberFormat="1" applyFont="1" applyBorder="1" applyAlignment="1" applyProtection="1">
      <alignment horizontal="right"/>
      <protection locked="0"/>
    </xf>
    <xf numFmtId="166" fontId="9" fillId="0" borderId="4" xfId="0" applyNumberFormat="1" applyFont="1" applyBorder="1"/>
    <xf numFmtId="166" fontId="21" fillId="0" borderId="4" xfId="0" applyNumberFormat="1" applyFont="1" applyBorder="1"/>
    <xf numFmtId="166" fontId="14" fillId="0" borderId="4" xfId="0" applyNumberFormat="1" applyFont="1" applyBorder="1" applyAlignment="1" applyProtection="1">
      <alignment horizontal="right"/>
      <protection locked="0"/>
    </xf>
    <xf numFmtId="166" fontId="14" fillId="0" borderId="5" xfId="0" applyNumberFormat="1" applyFont="1" applyBorder="1" applyAlignment="1" applyProtection="1">
      <alignment horizontal="right"/>
      <protection locked="0"/>
    </xf>
    <xf numFmtId="166" fontId="9" fillId="0" borderId="5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4" xfId="0" applyNumberFormat="1" applyFont="1" applyFill="1" applyBorder="1" applyAlignment="1" applyProtection="1">
      <alignment horizontal="right"/>
      <protection locked="0"/>
    </xf>
    <xf numFmtId="166" fontId="14" fillId="0" borderId="9" xfId="0" applyNumberFormat="1" applyFont="1" applyBorder="1"/>
    <xf numFmtId="166" fontId="14" fillId="0" borderId="11" xfId="0" applyNumberFormat="1" applyFont="1" applyBorder="1"/>
    <xf numFmtId="166" fontId="24" fillId="0" borderId="11" xfId="0" applyNumberFormat="1" applyFont="1" applyBorder="1"/>
    <xf numFmtId="166" fontId="24" fillId="0" borderId="7" xfId="0" applyNumberFormat="1" applyFont="1" applyBorder="1"/>
    <xf numFmtId="166" fontId="27" fillId="0" borderId="4" xfId="0" applyNumberFormat="1" applyFont="1" applyBorder="1"/>
    <xf numFmtId="166" fontId="9" fillId="0" borderId="7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0" fontId="2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1" fillId="0" borderId="25" xfId="0" applyFont="1" applyBorder="1" applyAlignment="1">
      <alignment horizontal="right"/>
    </xf>
    <xf numFmtId="0" fontId="29" fillId="0" borderId="19" xfId="0" applyFont="1" applyBorder="1" applyAlignment="1">
      <alignment horizontal="left"/>
    </xf>
    <xf numFmtId="0" fontId="29" fillId="0" borderId="13" xfId="0" applyFont="1" applyBorder="1" applyAlignment="1">
      <alignment horizontal="center"/>
    </xf>
    <xf numFmtId="165" fontId="29" fillId="0" borderId="1" xfId="0" applyNumberFormat="1" applyFont="1" applyBorder="1" applyAlignment="1">
      <alignment horizontal="left"/>
    </xf>
    <xf numFmtId="165" fontId="29" fillId="0" borderId="1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30" fillId="0" borderId="0" xfId="1" applyFont="1" applyBorder="1"/>
    <xf numFmtId="0" fontId="30" fillId="0" borderId="0" xfId="0" applyFont="1" applyBorder="1"/>
    <xf numFmtId="0" fontId="30" fillId="0" borderId="2" xfId="0" applyFont="1" applyBorder="1"/>
    <xf numFmtId="0" fontId="41" fillId="0" borderId="0" xfId="0" applyFont="1" applyBorder="1" applyAlignment="1" applyProtection="1">
      <alignment horizontal="center"/>
      <protection locked="0"/>
    </xf>
    <xf numFmtId="0" fontId="41" fillId="0" borderId="0" xfId="0" applyFont="1" applyBorder="1"/>
    <xf numFmtId="44" fontId="41" fillId="0" borderId="0" xfId="1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167" fontId="43" fillId="0" borderId="0" xfId="0" applyNumberFormat="1" applyFont="1" applyAlignment="1">
      <alignment horizontal="center"/>
    </xf>
    <xf numFmtId="166" fontId="43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43" fillId="0" borderId="0" xfId="0" applyFont="1"/>
    <xf numFmtId="164" fontId="9" fillId="0" borderId="26" xfId="0" applyNumberFormat="1" applyFont="1" applyBorder="1" applyAlignment="1">
      <alignment horizontal="center"/>
    </xf>
    <xf numFmtId="0" fontId="3" fillId="0" borderId="26" xfId="0" applyFont="1" applyBorder="1"/>
    <xf numFmtId="0" fontId="14" fillId="0" borderId="26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Alignment="1">
      <alignment wrapText="1"/>
    </xf>
    <xf numFmtId="0" fontId="0" fillId="0" borderId="0" xfId="0" applyAlignment="1"/>
    <xf numFmtId="0" fontId="36" fillId="2" borderId="30" xfId="0" applyFont="1" applyFill="1" applyBorder="1" applyAlignment="1">
      <alignment horizontal="center" wrapText="1"/>
    </xf>
    <xf numFmtId="0" fontId="36" fillId="2" borderId="7" xfId="0" applyFont="1" applyFill="1" applyBorder="1" applyAlignment="1">
      <alignment horizontal="center" wrapText="1"/>
    </xf>
    <xf numFmtId="1" fontId="36" fillId="0" borderId="28" xfId="0" applyNumberFormat="1" applyFont="1" applyBorder="1" applyAlignment="1">
      <alignment horizontal="center"/>
    </xf>
    <xf numFmtId="164" fontId="36" fillId="0" borderId="29" xfId="0" applyNumberFormat="1" applyFont="1" applyBorder="1" applyAlignment="1">
      <alignment horizontal="center"/>
    </xf>
    <xf numFmtId="164" fontId="36" fillId="0" borderId="7" xfId="0" applyNumberFormat="1" applyFont="1" applyBorder="1" applyAlignment="1">
      <alignment horizontal="center"/>
    </xf>
    <xf numFmtId="0" fontId="33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45" fillId="0" borderId="0" xfId="0" applyFont="1"/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4" fillId="0" borderId="1" xfId="0" applyFont="1" applyBorder="1" applyAlignment="1"/>
    <xf numFmtId="165" fontId="9" fillId="0" borderId="1" xfId="0" applyNumberFormat="1" applyFont="1" applyBorder="1" applyAlignment="1">
      <alignment horizontal="center"/>
    </xf>
    <xf numFmtId="0" fontId="39" fillId="0" borderId="0" xfId="0" applyFont="1" applyBorder="1"/>
    <xf numFmtId="167" fontId="14" fillId="0" borderId="4" xfId="0" applyNumberFormat="1" applyFont="1" applyBorder="1" applyAlignment="1">
      <alignment horizontal="right"/>
    </xf>
    <xf numFmtId="167" fontId="14" fillId="0" borderId="4" xfId="0" applyNumberFormat="1" applyFont="1" applyBorder="1"/>
    <xf numFmtId="0" fontId="14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7" fillId="0" borderId="0" xfId="0" applyFont="1" applyAlignment="1"/>
    <xf numFmtId="0" fontId="36" fillId="0" borderId="0" xfId="0" applyFont="1" applyAlignment="1">
      <alignment horizontal="center"/>
    </xf>
    <xf numFmtId="0" fontId="32" fillId="0" borderId="11" xfId="0" applyFont="1" applyBorder="1" applyAlignment="1">
      <alignment horizontal="center"/>
    </xf>
    <xf numFmtId="164" fontId="36" fillId="0" borderId="11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0" fillId="0" borderId="11" xfId="0" applyBorder="1"/>
    <xf numFmtId="165" fontId="9" fillId="0" borderId="13" xfId="0" applyNumberFormat="1" applyFont="1" applyBorder="1" applyAlignment="1">
      <alignment horizontal="center"/>
    </xf>
    <xf numFmtId="0" fontId="29" fillId="0" borderId="3" xfId="0" applyFont="1" applyBorder="1"/>
    <xf numFmtId="0" fontId="2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29" fillId="0" borderId="19" xfId="0" applyFont="1" applyBorder="1" applyAlignment="1"/>
    <xf numFmtId="0" fontId="9" fillId="0" borderId="15" xfId="0" applyFont="1" applyBorder="1" applyAlignment="1">
      <alignment horizontal="center"/>
    </xf>
    <xf numFmtId="7" fontId="9" fillId="0" borderId="0" xfId="0" applyNumberFormat="1" applyFont="1"/>
    <xf numFmtId="165" fontId="14" fillId="0" borderId="0" xfId="0" applyNumberFormat="1" applyFont="1" applyFill="1" applyBorder="1" applyAlignment="1">
      <alignment horizontal="center"/>
    </xf>
    <xf numFmtId="1" fontId="36" fillId="0" borderId="35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/>
    </xf>
    <xf numFmtId="167" fontId="36" fillId="0" borderId="4" xfId="0" applyNumberFormat="1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167" fontId="14" fillId="0" borderId="4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0" fillId="0" borderId="0" xfId="0" applyNumberFormat="1"/>
    <xf numFmtId="164" fontId="14" fillId="0" borderId="0" xfId="0" applyNumberFormat="1" applyFont="1" applyBorder="1"/>
    <xf numFmtId="0" fontId="3" fillId="0" borderId="11" xfId="0" applyFont="1" applyBorder="1"/>
    <xf numFmtId="167" fontId="0" fillId="0" borderId="0" xfId="0" applyNumberFormat="1"/>
    <xf numFmtId="6" fontId="14" fillId="0" borderId="0" xfId="0" applyNumberFormat="1" applyFont="1"/>
    <xf numFmtId="164" fontId="3" fillId="0" borderId="0" xfId="0" applyNumberFormat="1" applyFont="1" applyBorder="1"/>
    <xf numFmtId="5" fontId="3" fillId="0" borderId="1" xfId="0" applyNumberFormat="1" applyFont="1" applyBorder="1"/>
    <xf numFmtId="164" fontId="9" fillId="0" borderId="0" xfId="1" applyNumberFormat="1" applyFont="1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14" fillId="0" borderId="0" xfId="1" applyNumberFormat="1" applyFont="1" applyAlignment="1">
      <alignment horizontal="center"/>
    </xf>
    <xf numFmtId="164" fontId="14" fillId="0" borderId="0" xfId="1" applyNumberFormat="1" applyFont="1" applyAlignment="1">
      <alignment horizontal="center" vertical="center" wrapText="1"/>
    </xf>
    <xf numFmtId="165" fontId="9" fillId="0" borderId="0" xfId="0" applyNumberFormat="1" applyFont="1" applyFill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44" fontId="29" fillId="0" borderId="0" xfId="1" applyFont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6" fillId="2" borderId="27" xfId="0" applyFont="1" applyFill="1" applyBorder="1" applyAlignment="1">
      <alignment horizontal="center"/>
    </xf>
    <xf numFmtId="0" fontId="36" fillId="2" borderId="28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 wrapText="1"/>
    </xf>
    <xf numFmtId="0" fontId="36" fillId="2" borderId="28" xfId="0" applyFont="1" applyFill="1" applyBorder="1" applyAlignment="1">
      <alignment horizontal="center" wrapText="1"/>
    </xf>
    <xf numFmtId="0" fontId="36" fillId="2" borderId="31" xfId="0" applyFont="1" applyFill="1" applyBorder="1" applyAlignment="1">
      <alignment horizontal="center" wrapText="1"/>
    </xf>
    <xf numFmtId="0" fontId="36" fillId="2" borderId="32" xfId="0" applyFont="1" applyFill="1" applyBorder="1" applyAlignment="1">
      <alignment horizontal="center" wrapText="1"/>
    </xf>
    <xf numFmtId="0" fontId="36" fillId="2" borderId="33" xfId="0" applyFont="1" applyFill="1" applyBorder="1" applyAlignment="1">
      <alignment horizontal="center" wrapText="1"/>
    </xf>
    <xf numFmtId="0" fontId="36" fillId="2" borderId="34" xfId="0" applyFont="1" applyFill="1" applyBorder="1" applyAlignment="1">
      <alignment horizont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4" fontId="29" fillId="0" borderId="0" xfId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67" fontId="43" fillId="0" borderId="0" xfId="0" applyNumberFormat="1" applyFont="1" applyAlignment="1">
      <alignment horizontal="left" vertical="center"/>
    </xf>
    <xf numFmtId="0" fontId="9" fillId="0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8" fontId="29" fillId="0" borderId="0" xfId="0" applyNumberFormat="1" applyFont="1" applyAlignment="1">
      <alignment horizontal="left"/>
    </xf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166" fontId="14" fillId="0" borderId="9" xfId="0" applyNumberFormat="1" applyFont="1" applyBorder="1" applyAlignment="1">
      <alignment horizontal="right" vertical="center"/>
    </xf>
    <xf numFmtId="166" fontId="14" fillId="0" borderId="11" xfId="0" applyNumberFormat="1" applyFont="1" applyBorder="1" applyAlignment="1">
      <alignment horizontal="right" vertical="center"/>
    </xf>
    <xf numFmtId="166" fontId="14" fillId="0" borderId="7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6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view="pageLayout" zoomScaleNormal="100" workbookViewId="0">
      <selection activeCell="K4" sqref="K4"/>
    </sheetView>
  </sheetViews>
  <sheetFormatPr defaultColWidth="11.125" defaultRowHeight="15.75"/>
  <cols>
    <col min="1" max="1" width="10.125" customWidth="1"/>
    <col min="2" max="2" width="12.875" customWidth="1"/>
    <col min="3" max="3" width="12" customWidth="1"/>
    <col min="4" max="4" width="16.625" customWidth="1"/>
    <col min="5" max="5" width="11.375" customWidth="1"/>
    <col min="6" max="6" width="13.625" customWidth="1"/>
    <col min="7" max="7" width="10.875" customWidth="1"/>
    <col min="8" max="8" width="13.875" customWidth="1"/>
  </cols>
  <sheetData>
    <row r="1" spans="1:12" ht="51" customHeight="1">
      <c r="A1" s="311" t="s">
        <v>0</v>
      </c>
      <c r="B1" s="313" t="s">
        <v>235</v>
      </c>
      <c r="C1" s="246" t="s">
        <v>195</v>
      </c>
      <c r="D1" s="315" t="s">
        <v>236</v>
      </c>
      <c r="E1" s="317" t="s">
        <v>197</v>
      </c>
      <c r="F1" s="315" t="s">
        <v>237</v>
      </c>
      <c r="G1" s="245"/>
      <c r="H1" s="245"/>
      <c r="J1" s="310" t="s">
        <v>2</v>
      </c>
      <c r="K1" s="310"/>
      <c r="L1" s="310"/>
    </row>
    <row r="2" spans="1:12">
      <c r="A2" s="312"/>
      <c r="B2" s="314"/>
      <c r="C2" s="247" t="s">
        <v>196</v>
      </c>
      <c r="D2" s="316"/>
      <c r="E2" s="318"/>
      <c r="F2" s="316"/>
      <c r="G2" s="5"/>
      <c r="H2" s="5"/>
      <c r="I2" s="5"/>
      <c r="J2" s="5"/>
    </row>
    <row r="3" spans="1:12">
      <c r="A3" s="248">
        <v>0</v>
      </c>
      <c r="B3" s="260">
        <v>45000</v>
      </c>
      <c r="C3" s="250">
        <v>3500</v>
      </c>
      <c r="D3" s="249">
        <f t="shared" ref="D3:D45" si="0">B3+C3</f>
        <v>48500</v>
      </c>
      <c r="E3" s="250">
        <v>4000</v>
      </c>
      <c r="F3" s="249">
        <f>D3+E3</f>
        <v>52500</v>
      </c>
      <c r="G3" s="12"/>
      <c r="H3" s="306"/>
      <c r="I3" s="13"/>
      <c r="J3" s="13"/>
    </row>
    <row r="4" spans="1:12">
      <c r="A4" s="248">
        <v>1</v>
      </c>
      <c r="B4" s="261">
        <v>47250</v>
      </c>
      <c r="C4" s="250">
        <v>3500</v>
      </c>
      <c r="D4" s="249">
        <f t="shared" si="0"/>
        <v>50750</v>
      </c>
      <c r="E4" s="250">
        <v>4000</v>
      </c>
      <c r="F4" s="249">
        <f>D4+E4</f>
        <v>54750</v>
      </c>
      <c r="G4" s="13"/>
      <c r="H4" s="306"/>
      <c r="I4" s="13"/>
      <c r="J4" s="11"/>
    </row>
    <row r="5" spans="1:12">
      <c r="A5" s="248">
        <v>2</v>
      </c>
      <c r="B5" s="261">
        <v>49612.5</v>
      </c>
      <c r="C5" s="250">
        <v>3500</v>
      </c>
      <c r="D5" s="249">
        <f t="shared" si="0"/>
        <v>53112.5</v>
      </c>
      <c r="E5" s="250">
        <v>4000</v>
      </c>
      <c r="F5" s="249">
        <f>D5+E5</f>
        <v>57112.5</v>
      </c>
      <c r="G5" s="13"/>
      <c r="H5" s="306"/>
      <c r="I5" s="13"/>
      <c r="J5" s="14"/>
    </row>
    <row r="6" spans="1:12">
      <c r="A6" s="248">
        <v>3</v>
      </c>
      <c r="B6" s="261">
        <v>50604.75</v>
      </c>
      <c r="C6" s="250">
        <v>3500</v>
      </c>
      <c r="D6" s="249">
        <f t="shared" si="0"/>
        <v>54104.75</v>
      </c>
      <c r="E6" s="250">
        <v>4000</v>
      </c>
      <c r="F6" s="249">
        <f>D6+E6</f>
        <v>58104.75</v>
      </c>
      <c r="G6" s="13"/>
      <c r="H6" s="306"/>
      <c r="I6" s="13"/>
      <c r="J6" s="14"/>
    </row>
    <row r="7" spans="1:12">
      <c r="A7" s="248">
        <v>4</v>
      </c>
      <c r="B7" s="261">
        <v>50858.85</v>
      </c>
      <c r="C7" s="250">
        <v>3500</v>
      </c>
      <c r="D7" s="249">
        <f t="shared" si="0"/>
        <v>54358.85</v>
      </c>
      <c r="E7" s="250">
        <v>4000</v>
      </c>
      <c r="F7" s="249">
        <f t="shared" ref="F7:F45" si="1">D7+E7</f>
        <v>58358.85</v>
      </c>
      <c r="G7" s="13"/>
      <c r="H7" s="306"/>
      <c r="I7" s="13"/>
      <c r="J7" s="14"/>
    </row>
    <row r="8" spans="1:12">
      <c r="A8" s="248">
        <v>5</v>
      </c>
      <c r="B8" s="261">
        <v>51111.9</v>
      </c>
      <c r="C8" s="250">
        <v>3500</v>
      </c>
      <c r="D8" s="249">
        <f t="shared" si="0"/>
        <v>54611.9</v>
      </c>
      <c r="E8" s="250">
        <v>4000</v>
      </c>
      <c r="F8" s="249">
        <f t="shared" si="1"/>
        <v>58611.9</v>
      </c>
      <c r="G8" s="13"/>
      <c r="H8" s="306"/>
      <c r="I8" s="13"/>
      <c r="J8" s="12"/>
    </row>
    <row r="9" spans="1:12">
      <c r="A9" s="248">
        <v>6</v>
      </c>
      <c r="B9" s="261">
        <v>51368.1</v>
      </c>
      <c r="C9" s="250">
        <v>3500</v>
      </c>
      <c r="D9" s="249">
        <f t="shared" si="0"/>
        <v>54868.1</v>
      </c>
      <c r="E9" s="250">
        <v>4000</v>
      </c>
      <c r="F9" s="249">
        <f t="shared" si="1"/>
        <v>58868.1</v>
      </c>
      <c r="G9" s="13"/>
      <c r="H9" s="306"/>
      <c r="I9" s="13"/>
      <c r="J9" s="12"/>
    </row>
    <row r="10" spans="1:12">
      <c r="A10" s="248">
        <v>7</v>
      </c>
      <c r="B10" s="261">
        <v>51624.3</v>
      </c>
      <c r="C10" s="250">
        <v>3500</v>
      </c>
      <c r="D10" s="249">
        <f t="shared" si="0"/>
        <v>55124.3</v>
      </c>
      <c r="E10" s="250">
        <v>4000</v>
      </c>
      <c r="F10" s="249">
        <f t="shared" si="1"/>
        <v>59124.3</v>
      </c>
      <c r="G10" s="13"/>
      <c r="H10" s="306"/>
      <c r="I10" s="13"/>
      <c r="J10" s="12"/>
    </row>
    <row r="11" spans="1:12">
      <c r="A11" s="248">
        <v>8</v>
      </c>
      <c r="B11" s="261">
        <v>52109.4</v>
      </c>
      <c r="C11" s="250">
        <v>3500</v>
      </c>
      <c r="D11" s="249">
        <f t="shared" si="0"/>
        <v>55609.4</v>
      </c>
      <c r="E11" s="250">
        <v>4000</v>
      </c>
      <c r="F11" s="249">
        <f t="shared" si="1"/>
        <v>59609.4</v>
      </c>
      <c r="G11" s="13"/>
      <c r="H11" s="306"/>
      <c r="I11" s="13"/>
      <c r="J11" s="12"/>
    </row>
    <row r="12" spans="1:12">
      <c r="A12" s="248">
        <v>9</v>
      </c>
      <c r="B12" s="261">
        <v>52890.6</v>
      </c>
      <c r="C12" s="250">
        <v>3500</v>
      </c>
      <c r="D12" s="249">
        <f t="shared" si="0"/>
        <v>56390.6</v>
      </c>
      <c r="E12" s="250">
        <v>4000</v>
      </c>
      <c r="F12" s="249">
        <f t="shared" si="1"/>
        <v>60390.6</v>
      </c>
      <c r="G12" s="13"/>
      <c r="H12" s="306"/>
      <c r="I12" s="13"/>
      <c r="J12" s="12"/>
    </row>
    <row r="13" spans="1:12">
      <c r="A13" s="248">
        <v>10</v>
      </c>
      <c r="B13" s="261">
        <v>53418.75</v>
      </c>
      <c r="C13" s="250">
        <v>3500</v>
      </c>
      <c r="D13" s="249">
        <f t="shared" si="0"/>
        <v>56918.75</v>
      </c>
      <c r="E13" s="250">
        <v>4000</v>
      </c>
      <c r="F13" s="249">
        <f t="shared" si="1"/>
        <v>60918.75</v>
      </c>
      <c r="G13" s="13"/>
      <c r="H13" s="306"/>
      <c r="I13" s="13"/>
      <c r="J13" s="12"/>
    </row>
    <row r="14" spans="1:12">
      <c r="A14" s="248">
        <v>11</v>
      </c>
      <c r="B14" s="261">
        <v>53953.2</v>
      </c>
      <c r="C14" s="250">
        <v>3500</v>
      </c>
      <c r="D14" s="249">
        <f t="shared" si="0"/>
        <v>57453.2</v>
      </c>
      <c r="E14" s="250">
        <v>4000</v>
      </c>
      <c r="F14" s="249">
        <f t="shared" si="1"/>
        <v>61453.2</v>
      </c>
      <c r="G14" s="13"/>
      <c r="H14" s="306"/>
      <c r="I14" s="13"/>
      <c r="J14" s="12"/>
    </row>
    <row r="15" spans="1:12">
      <c r="A15" s="248">
        <v>12</v>
      </c>
      <c r="B15" s="261">
        <v>54491.85</v>
      </c>
      <c r="C15" s="250">
        <v>3500</v>
      </c>
      <c r="D15" s="249">
        <f t="shared" si="0"/>
        <v>57991.85</v>
      </c>
      <c r="E15" s="250">
        <v>4000</v>
      </c>
      <c r="F15" s="249">
        <f t="shared" si="1"/>
        <v>61991.85</v>
      </c>
      <c r="G15" s="13"/>
      <c r="H15" s="306"/>
      <c r="I15" s="13"/>
      <c r="J15" s="12"/>
    </row>
    <row r="16" spans="1:12">
      <c r="A16" s="248">
        <v>13</v>
      </c>
      <c r="B16" s="261">
        <v>55037.85</v>
      </c>
      <c r="C16" s="250">
        <v>3500</v>
      </c>
      <c r="D16" s="249">
        <f t="shared" si="0"/>
        <v>58537.85</v>
      </c>
      <c r="E16" s="250">
        <v>4000</v>
      </c>
      <c r="F16" s="249">
        <f t="shared" si="1"/>
        <v>62537.85</v>
      </c>
      <c r="G16" s="13"/>
      <c r="H16" s="306"/>
      <c r="I16" s="13"/>
      <c r="J16" s="12"/>
    </row>
    <row r="17" spans="1:17">
      <c r="A17" s="248">
        <v>14</v>
      </c>
      <c r="B17" s="261">
        <v>55588.05</v>
      </c>
      <c r="C17" s="250">
        <v>3500</v>
      </c>
      <c r="D17" s="249">
        <f t="shared" si="0"/>
        <v>59088.05</v>
      </c>
      <c r="E17" s="250">
        <v>4000</v>
      </c>
      <c r="F17" s="249">
        <f t="shared" si="1"/>
        <v>63088.05</v>
      </c>
      <c r="G17" s="13"/>
      <c r="H17" s="306"/>
      <c r="I17" s="13"/>
      <c r="J17" s="12"/>
    </row>
    <row r="18" spans="1:17" ht="15" customHeight="1">
      <c r="A18" s="248">
        <v>15</v>
      </c>
      <c r="B18" s="261">
        <v>56143.5</v>
      </c>
      <c r="C18" s="250">
        <v>3500</v>
      </c>
      <c r="D18" s="249">
        <f t="shared" si="0"/>
        <v>59643.5</v>
      </c>
      <c r="E18" s="250">
        <v>4000</v>
      </c>
      <c r="F18" s="249">
        <f t="shared" si="1"/>
        <v>63643.5</v>
      </c>
      <c r="G18" s="13"/>
      <c r="H18" s="306"/>
      <c r="I18" s="13"/>
      <c r="J18" s="12"/>
    </row>
    <row r="19" spans="1:17" ht="15" customHeight="1">
      <c r="A19" s="248">
        <v>16</v>
      </c>
      <c r="B19" s="261">
        <v>56705.25</v>
      </c>
      <c r="C19" s="250">
        <v>3500</v>
      </c>
      <c r="D19" s="249">
        <f t="shared" si="0"/>
        <v>60205.25</v>
      </c>
      <c r="E19" s="250">
        <v>4000</v>
      </c>
      <c r="F19" s="249">
        <f t="shared" si="1"/>
        <v>64205.25</v>
      </c>
      <c r="G19" s="13"/>
      <c r="H19" s="306"/>
      <c r="I19" s="13"/>
      <c r="J19" s="12"/>
    </row>
    <row r="20" spans="1:17">
      <c r="A20" s="248">
        <v>17</v>
      </c>
      <c r="B20" s="261">
        <v>57272.25</v>
      </c>
      <c r="C20" s="250">
        <v>3500</v>
      </c>
      <c r="D20" s="249">
        <f t="shared" si="0"/>
        <v>60772.25</v>
      </c>
      <c r="E20" s="250">
        <v>4000</v>
      </c>
      <c r="F20" s="249">
        <f t="shared" si="1"/>
        <v>64772.25</v>
      </c>
      <c r="G20" s="13"/>
      <c r="H20" s="306"/>
      <c r="I20" s="13"/>
      <c r="J20" s="12"/>
    </row>
    <row r="21" spans="1:17">
      <c r="A21" s="248">
        <v>18</v>
      </c>
      <c r="B21" s="261">
        <v>57844.5</v>
      </c>
      <c r="C21" s="250">
        <v>3500</v>
      </c>
      <c r="D21" s="249">
        <f t="shared" si="0"/>
        <v>61344.5</v>
      </c>
      <c r="E21" s="250">
        <v>4000</v>
      </c>
      <c r="F21" s="249">
        <f t="shared" si="1"/>
        <v>65344.5</v>
      </c>
      <c r="G21" s="13"/>
      <c r="H21" s="306"/>
      <c r="I21" s="13"/>
      <c r="J21" s="12"/>
    </row>
    <row r="22" spans="1:17" ht="15" customHeight="1">
      <c r="A22" s="248">
        <v>19</v>
      </c>
      <c r="B22" s="261">
        <v>58424.1</v>
      </c>
      <c r="C22" s="250">
        <v>3500</v>
      </c>
      <c r="D22" s="249">
        <f t="shared" si="0"/>
        <v>61924.1</v>
      </c>
      <c r="E22" s="250">
        <v>4000</v>
      </c>
      <c r="F22" s="249">
        <f t="shared" si="1"/>
        <v>65924.100000000006</v>
      </c>
      <c r="G22" s="13"/>
      <c r="H22" s="306"/>
      <c r="I22" s="13"/>
      <c r="J22" s="12"/>
    </row>
    <row r="23" spans="1:17">
      <c r="A23" s="248">
        <v>20</v>
      </c>
      <c r="B23" s="261">
        <v>59007.9</v>
      </c>
      <c r="C23" s="250">
        <v>3500</v>
      </c>
      <c r="D23" s="249">
        <f t="shared" si="0"/>
        <v>62507.9</v>
      </c>
      <c r="E23" s="250">
        <v>4000</v>
      </c>
      <c r="F23" s="249">
        <f t="shared" si="1"/>
        <v>66507.899999999994</v>
      </c>
      <c r="H23" s="306"/>
      <c r="J23" s="12"/>
    </row>
    <row r="24" spans="1:17">
      <c r="A24" s="248">
        <v>21</v>
      </c>
      <c r="B24" s="261">
        <v>59160.15</v>
      </c>
      <c r="C24" s="250">
        <v>3500</v>
      </c>
      <c r="D24" s="249">
        <f t="shared" si="0"/>
        <v>62660.15</v>
      </c>
      <c r="E24" s="250">
        <v>4000</v>
      </c>
      <c r="F24" s="249">
        <f t="shared" si="1"/>
        <v>66660.149999999994</v>
      </c>
      <c r="H24" s="306"/>
      <c r="J24" s="12"/>
    </row>
    <row r="25" spans="1:17">
      <c r="A25" s="248">
        <v>22</v>
      </c>
      <c r="B25" s="261">
        <v>60052.65</v>
      </c>
      <c r="C25" s="250">
        <v>3500</v>
      </c>
      <c r="D25" s="249">
        <f t="shared" si="0"/>
        <v>63552.65</v>
      </c>
      <c r="E25" s="250">
        <v>4000</v>
      </c>
      <c r="F25" s="249">
        <f t="shared" si="1"/>
        <v>67552.649999999994</v>
      </c>
      <c r="G25" s="13"/>
      <c r="H25" s="306"/>
      <c r="I25" s="13"/>
      <c r="J25" s="12"/>
    </row>
    <row r="26" spans="1:17">
      <c r="A26" s="248">
        <v>23</v>
      </c>
      <c r="B26" s="261">
        <v>60949.35</v>
      </c>
      <c r="C26" s="250">
        <v>3500</v>
      </c>
      <c r="D26" s="249">
        <f t="shared" si="0"/>
        <v>64449.35</v>
      </c>
      <c r="E26" s="250">
        <v>4000</v>
      </c>
      <c r="F26" s="249">
        <f t="shared" si="1"/>
        <v>68449.350000000006</v>
      </c>
      <c r="G26" s="13"/>
      <c r="H26" s="306"/>
      <c r="I26" s="13"/>
      <c r="J26" s="12"/>
    </row>
    <row r="27" spans="1:17" ht="15" customHeight="1">
      <c r="A27" s="248">
        <v>24</v>
      </c>
      <c r="B27" s="261">
        <v>61862.85</v>
      </c>
      <c r="C27" s="250">
        <v>3500</v>
      </c>
      <c r="D27" s="249">
        <f t="shared" si="0"/>
        <v>65362.85</v>
      </c>
      <c r="E27" s="250">
        <v>4000</v>
      </c>
      <c r="F27" s="249">
        <f t="shared" si="1"/>
        <v>69362.850000000006</v>
      </c>
      <c r="G27" s="244"/>
      <c r="H27" s="306"/>
      <c r="J27" s="12"/>
      <c r="K27" s="8"/>
    </row>
    <row r="28" spans="1:17">
      <c r="A28" s="248">
        <v>25</v>
      </c>
      <c r="B28" s="261">
        <v>62791.05</v>
      </c>
      <c r="C28" s="250">
        <v>3500</v>
      </c>
      <c r="D28" s="249">
        <f t="shared" si="0"/>
        <v>66291.05</v>
      </c>
      <c r="E28" s="250">
        <v>4000</v>
      </c>
      <c r="F28" s="249">
        <f t="shared" si="1"/>
        <v>70291.05</v>
      </c>
      <c r="G28" s="244"/>
      <c r="H28" s="306"/>
      <c r="J28" s="12"/>
      <c r="K28" s="1"/>
    </row>
    <row r="29" spans="1:17">
      <c r="A29" s="248">
        <v>26</v>
      </c>
      <c r="B29" s="261">
        <v>63731.85</v>
      </c>
      <c r="C29" s="250">
        <v>3500</v>
      </c>
      <c r="D29" s="249">
        <f t="shared" si="0"/>
        <v>67231.850000000006</v>
      </c>
      <c r="E29" s="250">
        <v>4000</v>
      </c>
      <c r="F29" s="249">
        <f t="shared" si="1"/>
        <v>71231.850000000006</v>
      </c>
      <c r="G29" s="13"/>
      <c r="H29" s="306"/>
      <c r="I29" s="13"/>
      <c r="J29" s="12"/>
    </row>
    <row r="30" spans="1:17">
      <c r="A30" s="248">
        <v>27</v>
      </c>
      <c r="B30" s="261">
        <v>64688.4</v>
      </c>
      <c r="C30" s="250">
        <v>3500</v>
      </c>
      <c r="D30" s="249">
        <f t="shared" si="0"/>
        <v>68188.399999999994</v>
      </c>
      <c r="E30" s="250">
        <v>4000</v>
      </c>
      <c r="F30" s="249">
        <f t="shared" si="1"/>
        <v>72188.399999999994</v>
      </c>
      <c r="G30" s="13"/>
      <c r="H30" s="306"/>
      <c r="I30" s="13"/>
      <c r="J30" s="12"/>
    </row>
    <row r="31" spans="1:17">
      <c r="A31" s="248">
        <v>28</v>
      </c>
      <c r="B31" s="261">
        <v>65660.7</v>
      </c>
      <c r="C31" s="250">
        <v>3500</v>
      </c>
      <c r="D31" s="249">
        <f t="shared" si="0"/>
        <v>69160.7</v>
      </c>
      <c r="E31" s="250">
        <v>4000</v>
      </c>
      <c r="F31" s="249">
        <f t="shared" si="1"/>
        <v>73160.7</v>
      </c>
      <c r="G31" s="13"/>
      <c r="H31" s="306"/>
      <c r="I31" s="13"/>
      <c r="J31" s="12"/>
      <c r="K31" s="9"/>
      <c r="L31" s="9"/>
      <c r="M31" s="10"/>
      <c r="N31" s="10"/>
      <c r="O31" s="5"/>
      <c r="P31" s="5"/>
      <c r="Q31" s="5"/>
    </row>
    <row r="32" spans="1:17">
      <c r="A32" s="248">
        <v>29</v>
      </c>
      <c r="B32" s="261">
        <v>66643.5</v>
      </c>
      <c r="C32" s="250">
        <v>3500</v>
      </c>
      <c r="D32" s="249">
        <f t="shared" si="0"/>
        <v>70143.5</v>
      </c>
      <c r="E32" s="250">
        <v>4000</v>
      </c>
      <c r="F32" s="249">
        <f t="shared" si="1"/>
        <v>74143.5</v>
      </c>
      <c r="G32" s="13"/>
      <c r="H32" s="306"/>
      <c r="I32" s="13"/>
      <c r="J32" s="12"/>
      <c r="K32" s="9"/>
      <c r="L32" s="9"/>
      <c r="M32" s="10"/>
      <c r="N32" s="10"/>
      <c r="O32" s="5"/>
      <c r="P32" s="5"/>
      <c r="Q32" s="5"/>
    </row>
    <row r="33" spans="1:10">
      <c r="A33" s="248">
        <v>30</v>
      </c>
      <c r="B33" s="261">
        <v>67643.100000000006</v>
      </c>
      <c r="C33" s="250">
        <v>3500</v>
      </c>
      <c r="D33" s="249">
        <f t="shared" si="0"/>
        <v>71143.100000000006</v>
      </c>
      <c r="E33" s="250">
        <v>4000</v>
      </c>
      <c r="F33" s="249">
        <f t="shared" si="1"/>
        <v>75143.100000000006</v>
      </c>
      <c r="G33" s="13"/>
      <c r="H33" s="306"/>
      <c r="I33" s="13"/>
      <c r="J33" s="12"/>
    </row>
    <row r="34" spans="1:10" ht="15" customHeight="1">
      <c r="A34" s="248">
        <v>31</v>
      </c>
      <c r="B34" s="261">
        <v>68658.45</v>
      </c>
      <c r="C34" s="250">
        <v>3500</v>
      </c>
      <c r="D34" s="249">
        <f t="shared" si="0"/>
        <v>72158.45</v>
      </c>
      <c r="E34" s="250">
        <v>4000</v>
      </c>
      <c r="F34" s="249">
        <f t="shared" si="1"/>
        <v>76158.45</v>
      </c>
      <c r="G34" s="13"/>
      <c r="H34" s="306"/>
      <c r="I34" s="13"/>
      <c r="J34" s="12"/>
    </row>
    <row r="35" spans="1:10">
      <c r="A35" s="248">
        <v>32</v>
      </c>
      <c r="B35" s="261">
        <v>71404.2</v>
      </c>
      <c r="C35" s="250">
        <v>3500</v>
      </c>
      <c r="D35" s="249">
        <f t="shared" si="0"/>
        <v>74904.2</v>
      </c>
      <c r="E35" s="250">
        <v>4000</v>
      </c>
      <c r="F35" s="249">
        <f t="shared" si="1"/>
        <v>78904.2</v>
      </c>
      <c r="G35" s="13"/>
      <c r="H35" s="306"/>
      <c r="I35" s="13"/>
      <c r="J35" s="12"/>
    </row>
    <row r="36" spans="1:10">
      <c r="A36" s="248">
        <v>33</v>
      </c>
      <c r="B36" s="261">
        <v>71637.3</v>
      </c>
      <c r="C36" s="250">
        <v>3500</v>
      </c>
      <c r="D36" s="249">
        <f t="shared" si="0"/>
        <v>75137.3</v>
      </c>
      <c r="E36" s="250">
        <v>4000</v>
      </c>
      <c r="F36" s="249">
        <f t="shared" si="1"/>
        <v>79137.3</v>
      </c>
      <c r="G36" s="13"/>
      <c r="H36" s="306"/>
      <c r="I36" s="13"/>
      <c r="J36" s="12"/>
    </row>
    <row r="37" spans="1:10">
      <c r="A37" s="248">
        <v>34</v>
      </c>
      <c r="B37" s="261">
        <v>71870.399999999994</v>
      </c>
      <c r="C37" s="250">
        <v>3500</v>
      </c>
      <c r="D37" s="249">
        <f t="shared" si="0"/>
        <v>75370.399999999994</v>
      </c>
      <c r="E37" s="250">
        <v>4000</v>
      </c>
      <c r="F37" s="249">
        <f t="shared" si="1"/>
        <v>79370.399999999994</v>
      </c>
      <c r="G37" s="13"/>
      <c r="H37" s="306"/>
      <c r="I37" s="13"/>
      <c r="J37" s="12"/>
    </row>
    <row r="38" spans="1:10">
      <c r="A38" s="283">
        <v>35</v>
      </c>
      <c r="B38" s="261">
        <v>72263.100000000006</v>
      </c>
      <c r="C38" s="284">
        <v>3500</v>
      </c>
      <c r="D38" s="284">
        <f t="shared" si="0"/>
        <v>75763.100000000006</v>
      </c>
      <c r="E38" s="284">
        <v>4000</v>
      </c>
      <c r="F38" s="249">
        <f t="shared" si="1"/>
        <v>79763.100000000006</v>
      </c>
      <c r="G38" s="13"/>
      <c r="H38" s="306"/>
      <c r="I38" s="13"/>
      <c r="J38" s="12"/>
    </row>
    <row r="39" spans="1:10">
      <c r="A39" s="286" t="s">
        <v>165</v>
      </c>
      <c r="B39" s="261">
        <v>72947.7</v>
      </c>
      <c r="C39" s="285">
        <v>3500</v>
      </c>
      <c r="D39" s="284">
        <f t="shared" si="0"/>
        <v>76447.7</v>
      </c>
      <c r="E39" s="284">
        <v>4000</v>
      </c>
      <c r="F39" s="249">
        <f t="shared" si="1"/>
        <v>80447.7</v>
      </c>
      <c r="G39" s="13"/>
      <c r="H39" s="306"/>
      <c r="I39" s="13"/>
      <c r="J39" s="12"/>
    </row>
    <row r="40" spans="1:10">
      <c r="A40" s="287" t="s">
        <v>189</v>
      </c>
      <c r="B40" s="261">
        <v>73678.5</v>
      </c>
      <c r="C40" s="285">
        <v>3500</v>
      </c>
      <c r="D40" s="284">
        <f t="shared" si="0"/>
        <v>77178.5</v>
      </c>
      <c r="E40" s="284">
        <v>4000</v>
      </c>
      <c r="F40" s="249">
        <f t="shared" si="1"/>
        <v>81178.5</v>
      </c>
      <c r="G40" s="13"/>
      <c r="H40" s="306"/>
      <c r="I40" s="13"/>
      <c r="J40" s="12"/>
    </row>
    <row r="41" spans="1:10">
      <c r="A41" s="287" t="s">
        <v>190</v>
      </c>
      <c r="B41" s="261">
        <v>74784.149999999994</v>
      </c>
      <c r="C41" s="285">
        <v>3500</v>
      </c>
      <c r="D41" s="284">
        <f t="shared" si="0"/>
        <v>78284.149999999994</v>
      </c>
      <c r="E41" s="284">
        <v>4000</v>
      </c>
      <c r="F41" s="249">
        <f t="shared" si="1"/>
        <v>82284.149999999994</v>
      </c>
      <c r="G41" s="13"/>
      <c r="H41" s="306"/>
      <c r="I41" s="13"/>
      <c r="J41" s="12"/>
    </row>
    <row r="42" spans="1:10">
      <c r="A42" s="287" t="s">
        <v>191</v>
      </c>
      <c r="B42" s="261">
        <v>78207.149999999994</v>
      </c>
      <c r="C42" s="285">
        <v>3500</v>
      </c>
      <c r="D42" s="284">
        <f t="shared" si="0"/>
        <v>81707.149999999994</v>
      </c>
      <c r="E42" s="284">
        <v>4000</v>
      </c>
      <c r="F42" s="249">
        <f t="shared" si="1"/>
        <v>85707.15</v>
      </c>
      <c r="G42" s="13"/>
      <c r="H42" s="306"/>
      <c r="I42" s="13"/>
      <c r="J42" s="12"/>
    </row>
    <row r="43" spans="1:10">
      <c r="A43" s="287" t="s">
        <v>192</v>
      </c>
      <c r="B43" s="261">
        <v>81335.100000000006</v>
      </c>
      <c r="C43" s="285">
        <v>3500</v>
      </c>
      <c r="D43" s="284">
        <f t="shared" si="0"/>
        <v>84835.1</v>
      </c>
      <c r="E43" s="284">
        <v>4000</v>
      </c>
      <c r="F43" s="249">
        <f t="shared" si="1"/>
        <v>88835.1</v>
      </c>
      <c r="G43" s="13"/>
      <c r="H43" s="306"/>
      <c r="I43" s="13"/>
      <c r="J43" s="12"/>
    </row>
    <row r="44" spans="1:10">
      <c r="A44" s="287" t="s">
        <v>193</v>
      </c>
      <c r="B44" s="261">
        <v>83055</v>
      </c>
      <c r="C44" s="285">
        <v>3500</v>
      </c>
      <c r="D44" s="284">
        <f t="shared" si="0"/>
        <v>86555</v>
      </c>
      <c r="E44" s="284">
        <v>4000</v>
      </c>
      <c r="F44" s="249">
        <f t="shared" si="1"/>
        <v>90555</v>
      </c>
      <c r="G44" s="13"/>
      <c r="H44" s="306"/>
      <c r="I44" s="13"/>
      <c r="J44" s="12"/>
    </row>
    <row r="45" spans="1:10">
      <c r="A45" s="287" t="s">
        <v>194</v>
      </c>
      <c r="B45" s="261">
        <v>84775.95</v>
      </c>
      <c r="C45" s="285">
        <v>3500</v>
      </c>
      <c r="D45" s="284">
        <f t="shared" si="0"/>
        <v>88275.95</v>
      </c>
      <c r="E45" s="284">
        <v>4000</v>
      </c>
      <c r="F45" s="249">
        <f t="shared" si="1"/>
        <v>92275.95</v>
      </c>
      <c r="G45" s="13"/>
      <c r="H45" s="306"/>
      <c r="I45" s="13"/>
      <c r="J45" s="12"/>
    </row>
    <row r="46" spans="1:10">
      <c r="B46" s="75"/>
      <c r="C46" s="75"/>
      <c r="D46" s="95"/>
      <c r="E46" s="13"/>
      <c r="F46" s="13"/>
      <c r="G46" s="13"/>
      <c r="H46" s="13"/>
      <c r="I46" s="13"/>
      <c r="J46" s="12"/>
    </row>
    <row r="47" spans="1:10">
      <c r="A47" s="309" t="s">
        <v>205</v>
      </c>
      <c r="B47" s="309"/>
      <c r="C47" s="309"/>
      <c r="D47" s="309"/>
      <c r="E47" s="309"/>
      <c r="F47" s="309"/>
      <c r="G47" s="309"/>
      <c r="H47" s="13"/>
      <c r="I47" s="13"/>
      <c r="J47" s="12"/>
    </row>
    <row r="48" spans="1:10">
      <c r="A48" s="309" t="s">
        <v>215</v>
      </c>
      <c r="B48" s="309"/>
      <c r="C48" s="309"/>
      <c r="D48" s="309"/>
      <c r="E48" s="309"/>
      <c r="F48" s="309"/>
      <c r="G48" s="309"/>
      <c r="H48" s="180"/>
    </row>
    <row r="49" spans="1:10" ht="15" customHeight="1">
      <c r="A49" s="308"/>
      <c r="B49" s="308"/>
      <c r="C49" s="308"/>
      <c r="D49" s="308"/>
      <c r="E49" s="308"/>
      <c r="F49" s="308"/>
      <c r="G49" s="308"/>
      <c r="H49" s="308"/>
      <c r="I49" s="232"/>
      <c r="J49" s="232"/>
    </row>
    <row r="50" spans="1:10">
      <c r="E50" s="13"/>
    </row>
  </sheetData>
  <mergeCells count="9">
    <mergeCell ref="A49:H49"/>
    <mergeCell ref="A48:G48"/>
    <mergeCell ref="J1:L1"/>
    <mergeCell ref="A1:A2"/>
    <mergeCell ref="B1:B2"/>
    <mergeCell ref="D1:D2"/>
    <mergeCell ref="E1:E2"/>
    <mergeCell ref="F1:F2"/>
    <mergeCell ref="A47:G47"/>
  </mergeCells>
  <phoneticPr fontId="12" type="noConversion"/>
  <printOptions horizontalCentered="1" verticalCentered="1"/>
  <pageMargins left="3.25" right="0.75" top="0.75" bottom="0" header="0.5" footer="0.5"/>
  <pageSetup paperSize="5" scale="52" firstPageNumber="28" orientation="landscape" useFirstPageNumber="1" r:id="rId1"/>
  <headerFooter>
    <oddHeader xml:space="preserve">&amp;R&amp;"Arial,Regular"&amp;14&amp;K000000 30
</oddHeader>
  </headerFooter>
  <extLst>
    <ext xmlns:mx="http://schemas.microsoft.com/office/mac/excel/2008/main" uri="{64002731-A6B0-56B0-2670-7721B7C09600}">
      <mx:PLV Mode="0" OnePage="0" WScale="8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topLeftCell="B5" zoomScaleNormal="100" workbookViewId="0">
      <selection activeCell="I7" sqref="I7"/>
    </sheetView>
  </sheetViews>
  <sheetFormatPr defaultColWidth="11.125" defaultRowHeight="15.75"/>
  <cols>
    <col min="3" max="3" width="13.625" customWidth="1"/>
  </cols>
  <sheetData>
    <row r="1" spans="1:5" ht="53.1" customHeight="1">
      <c r="A1" s="354" t="s">
        <v>245</v>
      </c>
      <c r="B1" s="354"/>
      <c r="C1" s="354"/>
      <c r="D1" s="354"/>
    </row>
    <row r="2" spans="1:5">
      <c r="A2" s="233" t="s">
        <v>0</v>
      </c>
      <c r="B2" s="233" t="s">
        <v>173</v>
      </c>
      <c r="C2" s="233" t="s">
        <v>1</v>
      </c>
      <c r="D2" s="234" t="s">
        <v>174</v>
      </c>
    </row>
    <row r="3" spans="1:5">
      <c r="A3" s="233">
        <v>0</v>
      </c>
      <c r="B3" s="233" t="s">
        <v>175</v>
      </c>
      <c r="C3" s="235">
        <v>16956</v>
      </c>
      <c r="D3" s="236">
        <f>C3/180</f>
        <v>94.2</v>
      </c>
      <c r="E3" s="296"/>
    </row>
    <row r="4" spans="1:5">
      <c r="A4" s="233">
        <v>1</v>
      </c>
      <c r="B4" s="237" t="s">
        <v>176</v>
      </c>
      <c r="C4" s="235">
        <v>17292</v>
      </c>
      <c r="D4" s="236">
        <f>C4/180</f>
        <v>96.066666666666663</v>
      </c>
      <c r="E4" s="296"/>
    </row>
    <row r="5" spans="1:5">
      <c r="A5" s="233">
        <v>2</v>
      </c>
      <c r="B5" s="237" t="s">
        <v>177</v>
      </c>
      <c r="C5" s="235">
        <v>17637</v>
      </c>
      <c r="D5" s="236">
        <f>C5/180</f>
        <v>97.983333333333334</v>
      </c>
      <c r="E5" s="296"/>
    </row>
    <row r="6" spans="1:5">
      <c r="A6" s="233">
        <v>3</v>
      </c>
      <c r="B6" s="237" t="s">
        <v>178</v>
      </c>
      <c r="C6" s="235">
        <v>17996</v>
      </c>
      <c r="D6" s="236">
        <f>C6/180</f>
        <v>99.977777777777774</v>
      </c>
      <c r="E6" s="296"/>
    </row>
    <row r="7" spans="1:5">
      <c r="A7" s="233">
        <v>4</v>
      </c>
      <c r="B7" s="237" t="s">
        <v>179</v>
      </c>
      <c r="C7" s="235">
        <v>18355</v>
      </c>
      <c r="D7" s="236">
        <f>C7/180</f>
        <v>101.97222222222223</v>
      </c>
      <c r="E7" s="296"/>
    </row>
    <row r="8" spans="1:5" ht="36" customHeight="1">
      <c r="A8" s="355" t="s">
        <v>180</v>
      </c>
      <c r="B8" s="355"/>
      <c r="C8" s="355"/>
      <c r="D8" s="355"/>
      <c r="E8" s="238"/>
    </row>
    <row r="9" spans="1:5" ht="24.95" customHeight="1">
      <c r="A9" s="351" t="s">
        <v>181</v>
      </c>
      <c r="B9" s="351"/>
      <c r="C9" s="351"/>
      <c r="D9" s="356">
        <v>83.26</v>
      </c>
      <c r="E9" s="356"/>
    </row>
    <row r="10" spans="1:5" ht="24.95" customHeight="1">
      <c r="A10" s="351" t="s">
        <v>182</v>
      </c>
      <c r="B10" s="351"/>
      <c r="C10" s="351"/>
      <c r="D10" s="356" t="s">
        <v>183</v>
      </c>
      <c r="E10" s="356"/>
    </row>
    <row r="11" spans="1:5" ht="24.95" customHeight="1">
      <c r="A11" s="351" t="s">
        <v>184</v>
      </c>
      <c r="B11" s="351"/>
      <c r="C11" s="351"/>
      <c r="D11" s="351" t="s">
        <v>229</v>
      </c>
      <c r="E11" s="351"/>
    </row>
    <row r="12" spans="1:5">
      <c r="A12" s="239"/>
      <c r="B12" s="239"/>
      <c r="C12" s="235"/>
      <c r="D12" s="239"/>
    </row>
    <row r="13" spans="1:5">
      <c r="A13" s="352" t="s">
        <v>185</v>
      </c>
      <c r="B13" s="352"/>
      <c r="C13" s="352"/>
      <c r="D13" s="352"/>
      <c r="E13" s="352"/>
    </row>
    <row r="14" spans="1:5">
      <c r="A14" s="352"/>
      <c r="B14" s="352"/>
      <c r="C14" s="352"/>
      <c r="D14" s="352"/>
      <c r="E14" s="352"/>
    </row>
    <row r="15" spans="1:5">
      <c r="A15" s="352"/>
      <c r="B15" s="352"/>
      <c r="C15" s="352"/>
      <c r="D15" s="352"/>
      <c r="E15" s="352"/>
    </row>
    <row r="16" spans="1:5">
      <c r="A16" s="352"/>
      <c r="B16" s="352"/>
      <c r="C16" s="352"/>
      <c r="D16" s="352"/>
      <c r="E16" s="352"/>
    </row>
    <row r="17" spans="1:5">
      <c r="A17" s="353" t="s">
        <v>186</v>
      </c>
      <c r="B17" s="353"/>
      <c r="C17" s="353"/>
      <c r="D17" s="353"/>
      <c r="E17" s="353"/>
    </row>
    <row r="18" spans="1:5" ht="18" customHeight="1">
      <c r="A18" s="353"/>
      <c r="B18" s="353"/>
      <c r="C18" s="353"/>
      <c r="D18" s="353"/>
      <c r="E18" s="353"/>
    </row>
    <row r="19" spans="1:5">
      <c r="C19" s="179"/>
    </row>
    <row r="20" spans="1:5">
      <c r="C20" s="179"/>
    </row>
    <row r="21" spans="1:5">
      <c r="C21" s="179"/>
    </row>
    <row r="22" spans="1:5">
      <c r="C22" s="179"/>
    </row>
    <row r="23" spans="1:5">
      <c r="C23" s="179"/>
    </row>
    <row r="24" spans="1:5">
      <c r="C24" s="179"/>
    </row>
  </sheetData>
  <mergeCells count="10">
    <mergeCell ref="A11:C11"/>
    <mergeCell ref="D11:E11"/>
    <mergeCell ref="A13:E16"/>
    <mergeCell ref="A17:E18"/>
    <mergeCell ref="A1:D1"/>
    <mergeCell ref="A8:D8"/>
    <mergeCell ref="A9:C9"/>
    <mergeCell ref="D9:E9"/>
    <mergeCell ref="A10:C10"/>
    <mergeCell ref="D10:E10"/>
  </mergeCells>
  <phoneticPr fontId="12" type="noConversion"/>
  <printOptions horizontalCentered="1" verticalCentered="1"/>
  <pageMargins left="0.75" right="0.75" top="1" bottom="1" header="0.5" footer="0.5"/>
  <pageSetup paperSize="5" scale="75" orientation="landscape" r:id="rId1"/>
  <headerFooter>
    <oddHeader xml:space="preserve">&amp;R&amp;"Arial,Regular"&amp;14&amp;K000000 37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topLeftCell="A2" zoomScaleNormal="100" workbookViewId="0">
      <selection activeCell="M9" sqref="M9"/>
    </sheetView>
  </sheetViews>
  <sheetFormatPr defaultColWidth="11.125" defaultRowHeight="15.75"/>
  <cols>
    <col min="1" max="1" width="20" customWidth="1"/>
  </cols>
  <sheetData>
    <row r="1" spans="1:11" ht="17.25">
      <c r="A1" s="107"/>
      <c r="B1" s="358" t="s">
        <v>246</v>
      </c>
      <c r="C1" s="358"/>
      <c r="D1" s="358"/>
      <c r="E1" s="358"/>
      <c r="F1" s="358"/>
      <c r="G1" s="107"/>
      <c r="H1" s="107"/>
      <c r="I1" s="107"/>
      <c r="J1" s="107"/>
      <c r="K1" s="13"/>
    </row>
    <row r="2" spans="1:11" ht="17.25">
      <c r="A2" s="107"/>
      <c r="B2" s="91"/>
      <c r="C2" s="141"/>
      <c r="D2" s="141"/>
      <c r="E2" s="141"/>
      <c r="F2" s="107"/>
      <c r="G2" s="107"/>
      <c r="H2" s="107"/>
      <c r="I2" s="107"/>
      <c r="J2" s="107"/>
      <c r="K2" s="13"/>
    </row>
    <row r="3" spans="1:11" ht="17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3"/>
    </row>
    <row r="4" spans="1:11" ht="17.25">
      <c r="A4" s="251"/>
      <c r="B4" s="107"/>
      <c r="C4" s="107"/>
      <c r="D4" s="107"/>
      <c r="E4" s="107"/>
      <c r="F4" s="107"/>
      <c r="G4" s="107"/>
      <c r="H4" s="107"/>
      <c r="I4" s="107"/>
      <c r="J4" s="107"/>
      <c r="K4" s="13"/>
    </row>
    <row r="5" spans="1:11" ht="16.5">
      <c r="A5" s="252" t="s">
        <v>17</v>
      </c>
      <c r="B5" s="359" t="s">
        <v>230</v>
      </c>
      <c r="C5" s="359"/>
      <c r="D5" s="359"/>
      <c r="E5" s="359"/>
      <c r="F5" s="359"/>
      <c r="G5" s="359"/>
      <c r="H5" s="359"/>
      <c r="I5" s="359"/>
      <c r="J5" s="359"/>
      <c r="K5" s="359"/>
    </row>
    <row r="6" spans="1:11" ht="16.5">
      <c r="A6" s="252" t="s">
        <v>17</v>
      </c>
      <c r="B6" s="360" t="s">
        <v>231</v>
      </c>
      <c r="C6" s="360"/>
      <c r="D6" s="360"/>
      <c r="E6" s="360"/>
      <c r="F6" s="360"/>
      <c r="G6" s="360"/>
      <c r="H6" s="360"/>
      <c r="I6" s="360"/>
      <c r="J6" s="360"/>
      <c r="K6" s="360"/>
    </row>
    <row r="7" spans="1:11" ht="16.5">
      <c r="A7" s="252" t="s">
        <v>17</v>
      </c>
      <c r="B7" s="361" t="s">
        <v>232</v>
      </c>
      <c r="C7" s="361"/>
      <c r="D7" s="361"/>
      <c r="E7" s="361"/>
      <c r="F7" s="361"/>
      <c r="G7" s="361"/>
      <c r="H7" s="361"/>
      <c r="I7" s="361"/>
      <c r="J7" s="361"/>
      <c r="K7" s="361"/>
    </row>
    <row r="8" spans="1:11" ht="17.25">
      <c r="A8" s="251"/>
      <c r="B8" s="141"/>
      <c r="C8" s="141"/>
      <c r="D8" s="141"/>
      <c r="E8" s="141"/>
      <c r="F8" s="107"/>
      <c r="G8" s="107"/>
      <c r="H8" s="107"/>
      <c r="I8" s="107"/>
      <c r="J8" s="107"/>
      <c r="K8" s="13"/>
    </row>
    <row r="9" spans="1:11" ht="17.25">
      <c r="A9" s="107"/>
      <c r="B9" s="141"/>
      <c r="C9" s="141"/>
      <c r="D9" s="141"/>
      <c r="E9" s="141"/>
      <c r="F9" s="107"/>
      <c r="G9" s="107"/>
      <c r="H9" s="107"/>
      <c r="I9" s="107"/>
      <c r="J9" s="107"/>
      <c r="K9" s="13"/>
    </row>
    <row r="10" spans="1:11" ht="17.25">
      <c r="A10" s="107"/>
      <c r="B10" s="252" t="s">
        <v>18</v>
      </c>
      <c r="C10" s="141"/>
      <c r="D10" s="141"/>
      <c r="E10" s="141"/>
      <c r="F10" s="107"/>
      <c r="G10" s="107"/>
      <c r="H10" s="107"/>
      <c r="I10" s="107"/>
      <c r="J10" s="107"/>
      <c r="K10" s="13"/>
    </row>
    <row r="11" spans="1:11">
      <c r="A11" s="13"/>
      <c r="B11" s="49"/>
      <c r="C11" s="21"/>
      <c r="D11" s="21"/>
      <c r="E11" s="21"/>
      <c r="F11" s="13"/>
      <c r="G11" s="13"/>
      <c r="H11" s="13"/>
      <c r="I11" s="13"/>
      <c r="J11" s="13"/>
      <c r="K11" s="13"/>
    </row>
    <row r="12" spans="1:11">
      <c r="A12" s="13"/>
      <c r="B12" s="49"/>
      <c r="C12" s="21"/>
      <c r="D12" s="21"/>
      <c r="E12" s="21"/>
      <c r="F12" s="13"/>
      <c r="G12" s="13"/>
      <c r="H12" s="13"/>
      <c r="I12" s="13"/>
      <c r="J12" s="13"/>
      <c r="K12" s="13"/>
    </row>
    <row r="13" spans="1:11">
      <c r="A13" s="32"/>
      <c r="B13" s="32"/>
      <c r="C13" s="32"/>
      <c r="D13" s="32"/>
      <c r="E13" s="32"/>
      <c r="F13" s="32"/>
      <c r="G13" s="31"/>
      <c r="H13" s="13"/>
      <c r="I13" s="32"/>
      <c r="J13" s="32"/>
      <c r="K13" s="31"/>
    </row>
    <row r="14" spans="1:11" ht="16.5">
      <c r="A14" s="90" t="s">
        <v>19</v>
      </c>
      <c r="B14" s="91"/>
      <c r="C14" s="91"/>
      <c r="D14" s="91"/>
      <c r="E14" s="91"/>
      <c r="F14" s="32"/>
      <c r="G14" s="31"/>
      <c r="H14" s="13"/>
      <c r="I14" s="32"/>
      <c r="J14" s="32"/>
      <c r="K14" s="31"/>
    </row>
    <row r="15" spans="1:11">
      <c r="A15" s="357" t="s">
        <v>158</v>
      </c>
      <c r="B15" s="357"/>
      <c r="C15" s="357"/>
      <c r="D15" s="357"/>
      <c r="E15" s="357"/>
      <c r="F15" s="357"/>
      <c r="G15" s="357"/>
      <c r="H15" s="357"/>
      <c r="I15" s="357"/>
      <c r="J15" s="357"/>
      <c r="K15" s="13"/>
    </row>
    <row r="16" spans="1:11">
      <c r="I16" s="76"/>
      <c r="J16" s="16"/>
      <c r="K16" s="16"/>
    </row>
    <row r="17" spans="1:11">
      <c r="A17" s="76"/>
      <c r="B17" s="142"/>
      <c r="C17" s="143"/>
      <c r="D17" s="143"/>
      <c r="E17" s="143"/>
      <c r="F17" s="143"/>
      <c r="G17" s="143"/>
      <c r="H17" s="143"/>
      <c r="I17" s="76"/>
      <c r="J17" s="16"/>
      <c r="K17" s="16"/>
    </row>
    <row r="18" spans="1:11" ht="16.5">
      <c r="A18" s="253" t="s">
        <v>20</v>
      </c>
      <c r="B18" s="252"/>
      <c r="C18" s="252"/>
      <c r="D18" s="252"/>
      <c r="E18" s="91"/>
      <c r="F18" s="16"/>
      <c r="G18" s="16"/>
      <c r="H18" s="16"/>
      <c r="I18" s="16"/>
      <c r="J18" s="16"/>
      <c r="K18" s="16"/>
    </row>
    <row r="19" spans="1:11">
      <c r="A19" s="357" t="s">
        <v>159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</row>
    <row r="20" spans="1:11">
      <c r="J20" s="13"/>
      <c r="K20" s="13"/>
    </row>
    <row r="21" spans="1:11" ht="16.5">
      <c r="A21" s="90" t="s">
        <v>21</v>
      </c>
      <c r="B21" s="91"/>
      <c r="C21" s="91"/>
      <c r="D21" s="91"/>
      <c r="E21" s="91"/>
      <c r="F21" s="16"/>
      <c r="G21" s="16"/>
      <c r="H21" s="16"/>
      <c r="I21" s="16"/>
      <c r="J21" s="16"/>
      <c r="K21" s="13"/>
    </row>
    <row r="22" spans="1:11">
      <c r="A22" s="357" t="s">
        <v>233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21"/>
    </row>
    <row r="23" spans="1:11">
      <c r="I23" s="16"/>
      <c r="J23" s="16"/>
      <c r="K23" s="16"/>
    </row>
    <row r="24" spans="1:11">
      <c r="I24" s="76"/>
      <c r="J24" s="16"/>
      <c r="K24" s="21"/>
    </row>
    <row r="25" spans="1:11">
      <c r="A25" s="76"/>
      <c r="B25" s="76"/>
      <c r="C25" s="76"/>
      <c r="D25" s="76"/>
      <c r="E25" s="76"/>
      <c r="F25" s="76"/>
      <c r="G25" s="76"/>
      <c r="H25" s="76"/>
      <c r="I25" s="76"/>
      <c r="J25" s="16"/>
      <c r="K25" s="21"/>
    </row>
    <row r="26" spans="1:11" ht="16.5">
      <c r="A26" s="91" t="s">
        <v>198</v>
      </c>
      <c r="B26" s="91"/>
      <c r="C26" s="91"/>
      <c r="D26" s="91"/>
      <c r="E26" s="91"/>
      <c r="F26" s="91"/>
      <c r="G26" s="76"/>
      <c r="H26" s="76"/>
      <c r="I26" s="76"/>
      <c r="J26" s="16"/>
      <c r="K26" s="21"/>
    </row>
    <row r="27" spans="1:11">
      <c r="A27" s="76"/>
      <c r="B27" s="76"/>
      <c r="C27" s="76"/>
      <c r="D27" s="76"/>
      <c r="E27" s="76"/>
      <c r="F27" s="76"/>
      <c r="G27" s="76"/>
      <c r="H27" s="76"/>
      <c r="I27" s="76"/>
      <c r="J27" s="16"/>
      <c r="K27" s="21"/>
    </row>
    <row r="28" spans="1:11">
      <c r="A28" s="76"/>
      <c r="B28" s="76"/>
      <c r="C28" s="76"/>
      <c r="D28" s="76"/>
      <c r="E28" s="76"/>
      <c r="F28" s="76"/>
      <c r="G28" s="76"/>
      <c r="H28" s="76"/>
      <c r="I28" s="76"/>
      <c r="J28" s="13"/>
      <c r="K28" s="13"/>
    </row>
    <row r="29" spans="1:11" ht="17.25">
      <c r="E29" s="254"/>
      <c r="F29" s="76"/>
      <c r="G29" s="76"/>
      <c r="H29" s="76"/>
      <c r="I29" s="76"/>
      <c r="J29" s="13"/>
      <c r="K29" s="13"/>
    </row>
    <row r="30" spans="1:1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</sheetData>
  <mergeCells count="7">
    <mergeCell ref="A15:J15"/>
    <mergeCell ref="A19:K19"/>
    <mergeCell ref="A22:J22"/>
    <mergeCell ref="B1:F1"/>
    <mergeCell ref="B5:K5"/>
    <mergeCell ref="B6:K6"/>
    <mergeCell ref="B7:K7"/>
  </mergeCells>
  <phoneticPr fontId="12" type="noConversion"/>
  <printOptions horizontalCentered="1" verticalCentered="1"/>
  <pageMargins left="0.75" right="0.75" top="1" bottom="1" header="0.5" footer="0.5"/>
  <pageSetup paperSize="5" scale="75" orientation="landscape" r:id="rId1"/>
  <headerFooter>
    <oddHeader>&amp;R&amp;"Arial,Regular"&amp;14&amp;K000000 38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Layout" topLeftCell="G1" zoomScaleNormal="100" workbookViewId="0">
      <selection activeCell="L4" sqref="L4"/>
    </sheetView>
  </sheetViews>
  <sheetFormatPr defaultColWidth="11.125" defaultRowHeight="15.75"/>
  <cols>
    <col min="1" max="1" width="43" customWidth="1"/>
    <col min="2" max="2" width="15" customWidth="1"/>
    <col min="3" max="3" width="5.625" customWidth="1"/>
    <col min="4" max="4" width="33.125" customWidth="1"/>
    <col min="5" max="5" width="15.5" customWidth="1"/>
    <col min="6" max="6" width="5.625" customWidth="1"/>
    <col min="7" max="7" width="34.375" customWidth="1"/>
    <col min="8" max="8" width="17.625" customWidth="1"/>
  </cols>
  <sheetData>
    <row r="1" spans="1:9" ht="51.95" customHeight="1">
      <c r="A1" s="330" t="s">
        <v>240</v>
      </c>
      <c r="B1" s="362"/>
      <c r="C1" s="362"/>
      <c r="D1" s="362"/>
      <c r="E1" s="362"/>
      <c r="F1" s="362"/>
      <c r="G1" s="362"/>
      <c r="H1" s="362"/>
    </row>
    <row r="2" spans="1:9" ht="30" customHeight="1">
      <c r="A2" s="144" t="s">
        <v>22</v>
      </c>
      <c r="B2" s="145" t="s">
        <v>23</v>
      </c>
      <c r="C2" s="96"/>
      <c r="D2" s="146" t="s">
        <v>24</v>
      </c>
      <c r="E2" s="147" t="s">
        <v>23</v>
      </c>
      <c r="F2" s="96"/>
      <c r="G2" s="144" t="s">
        <v>25</v>
      </c>
      <c r="H2" s="145" t="s">
        <v>23</v>
      </c>
      <c r="I2" s="15"/>
    </row>
    <row r="3" spans="1:9" ht="17.100000000000001" customHeight="1">
      <c r="A3" s="154" t="s">
        <v>26</v>
      </c>
      <c r="B3" s="72">
        <v>3457</v>
      </c>
      <c r="C3" s="16"/>
      <c r="D3" s="155" t="s">
        <v>27</v>
      </c>
      <c r="E3" s="156">
        <v>3457</v>
      </c>
      <c r="F3" s="16"/>
      <c r="G3" s="155" t="s">
        <v>28</v>
      </c>
      <c r="H3" s="204">
        <v>3457</v>
      </c>
      <c r="I3" s="15"/>
    </row>
    <row r="4" spans="1:9" ht="17.100000000000001" customHeight="1">
      <c r="A4" s="155" t="s">
        <v>29</v>
      </c>
      <c r="B4" s="156">
        <v>2113</v>
      </c>
      <c r="C4" s="16"/>
      <c r="D4" s="155" t="s">
        <v>30</v>
      </c>
      <c r="E4" s="156">
        <v>500</v>
      </c>
      <c r="F4" s="16"/>
      <c r="G4" s="155" t="s">
        <v>31</v>
      </c>
      <c r="H4" s="204">
        <v>500</v>
      </c>
      <c r="I4" s="15"/>
    </row>
    <row r="5" spans="1:9" ht="17.100000000000001" customHeight="1">
      <c r="A5" s="155" t="s">
        <v>29</v>
      </c>
      <c r="B5" s="156">
        <v>2113</v>
      </c>
      <c r="C5" s="16"/>
      <c r="D5" s="155" t="s">
        <v>32</v>
      </c>
      <c r="E5" s="156">
        <v>2113</v>
      </c>
      <c r="F5" s="16"/>
      <c r="G5" s="155" t="s">
        <v>31</v>
      </c>
      <c r="H5" s="204">
        <v>500</v>
      </c>
      <c r="I5" s="15"/>
    </row>
    <row r="6" spans="1:9" ht="17.100000000000001" customHeight="1">
      <c r="A6" s="154" t="s">
        <v>34</v>
      </c>
      <c r="B6" s="72">
        <v>2113</v>
      </c>
      <c r="C6" s="16"/>
      <c r="D6" s="155" t="s">
        <v>35</v>
      </c>
      <c r="E6" s="156">
        <v>500</v>
      </c>
      <c r="F6" s="16"/>
      <c r="G6" s="155" t="s">
        <v>33</v>
      </c>
      <c r="H6" s="204">
        <v>2113</v>
      </c>
      <c r="I6" s="15"/>
    </row>
    <row r="7" spans="1:9" ht="17.100000000000001" customHeight="1">
      <c r="A7" s="154" t="s">
        <v>37</v>
      </c>
      <c r="B7" s="72">
        <v>750</v>
      </c>
      <c r="C7" s="16"/>
      <c r="D7" s="155" t="s">
        <v>38</v>
      </c>
      <c r="E7" s="156">
        <v>3457</v>
      </c>
      <c r="F7" s="16"/>
      <c r="G7" s="155" t="s">
        <v>36</v>
      </c>
      <c r="H7" s="204">
        <v>500</v>
      </c>
      <c r="I7" s="15"/>
    </row>
    <row r="8" spans="1:9" ht="17.100000000000001" customHeight="1">
      <c r="A8" s="154" t="s">
        <v>213</v>
      </c>
      <c r="B8" s="156">
        <v>3457</v>
      </c>
      <c r="C8" s="16"/>
      <c r="D8" s="155" t="s">
        <v>40</v>
      </c>
      <c r="E8" s="156">
        <v>500</v>
      </c>
      <c r="F8" s="16"/>
      <c r="G8" s="155" t="s">
        <v>39</v>
      </c>
      <c r="H8" s="204">
        <v>1844</v>
      </c>
      <c r="I8" s="15"/>
    </row>
    <row r="9" spans="1:9" ht="17.100000000000001" customHeight="1">
      <c r="A9" s="155" t="s">
        <v>220</v>
      </c>
      <c r="B9" s="156">
        <v>500</v>
      </c>
      <c r="C9" s="16"/>
      <c r="D9" s="155" t="s">
        <v>42</v>
      </c>
      <c r="E9" s="156">
        <v>2113</v>
      </c>
      <c r="F9" s="16"/>
      <c r="G9" s="155" t="s">
        <v>41</v>
      </c>
      <c r="H9" s="204">
        <v>500</v>
      </c>
      <c r="I9" s="15"/>
    </row>
    <row r="10" spans="1:9" ht="17.100000000000001" customHeight="1">
      <c r="A10" s="155" t="s">
        <v>221</v>
      </c>
      <c r="B10" s="156">
        <v>1844</v>
      </c>
      <c r="C10" s="16"/>
      <c r="D10" s="155" t="s">
        <v>44</v>
      </c>
      <c r="E10" s="156">
        <v>500</v>
      </c>
      <c r="F10" s="16"/>
      <c r="G10" s="155" t="s">
        <v>43</v>
      </c>
      <c r="H10" s="204">
        <v>3457</v>
      </c>
      <c r="I10" s="15"/>
    </row>
    <row r="11" spans="1:9" ht="17.100000000000001" customHeight="1">
      <c r="A11" s="155"/>
      <c r="B11" s="156"/>
      <c r="C11" s="16"/>
      <c r="D11" s="155" t="s">
        <v>46</v>
      </c>
      <c r="E11" s="156">
        <v>1844</v>
      </c>
      <c r="F11" s="16"/>
      <c r="G11" s="155" t="s">
        <v>45</v>
      </c>
      <c r="H11" s="204">
        <v>500</v>
      </c>
      <c r="I11" s="15"/>
    </row>
    <row r="12" spans="1:9" ht="17.100000000000001" customHeight="1">
      <c r="A12" s="155" t="s">
        <v>48</v>
      </c>
      <c r="B12" s="156">
        <v>3457</v>
      </c>
      <c r="C12" s="16"/>
      <c r="D12" s="155" t="s">
        <v>49</v>
      </c>
      <c r="E12" s="72">
        <v>500</v>
      </c>
      <c r="F12" s="16"/>
      <c r="G12" s="155" t="s">
        <v>47</v>
      </c>
      <c r="H12" s="204">
        <v>2113</v>
      </c>
      <c r="I12" s="15"/>
    </row>
    <row r="13" spans="1:9" ht="17.100000000000001" customHeight="1">
      <c r="A13" s="155" t="s">
        <v>51</v>
      </c>
      <c r="B13" s="156">
        <v>500</v>
      </c>
      <c r="C13" s="16"/>
      <c r="D13" s="155" t="s">
        <v>52</v>
      </c>
      <c r="E13" s="156">
        <v>1844</v>
      </c>
      <c r="F13" s="16"/>
      <c r="G13" s="155" t="s">
        <v>50</v>
      </c>
      <c r="H13" s="204">
        <v>500</v>
      </c>
      <c r="I13" s="15"/>
    </row>
    <row r="14" spans="1:9" ht="17.100000000000001" customHeight="1">
      <c r="A14" s="155" t="s">
        <v>54</v>
      </c>
      <c r="B14" s="156">
        <v>2113</v>
      </c>
      <c r="C14" s="16"/>
      <c r="D14" s="155" t="s">
        <v>55</v>
      </c>
      <c r="E14" s="156">
        <v>500</v>
      </c>
      <c r="F14" s="16"/>
      <c r="G14" s="155" t="s">
        <v>53</v>
      </c>
      <c r="H14" s="204">
        <v>1844</v>
      </c>
      <c r="I14" s="15"/>
    </row>
    <row r="15" spans="1:9" ht="17.100000000000001" customHeight="1">
      <c r="A15" s="154" t="s">
        <v>57</v>
      </c>
      <c r="B15" s="156">
        <v>500</v>
      </c>
      <c r="C15" s="157"/>
      <c r="D15" s="155" t="s">
        <v>214</v>
      </c>
      <c r="E15" s="156">
        <v>3457</v>
      </c>
      <c r="F15" s="16"/>
      <c r="G15" s="155" t="s">
        <v>56</v>
      </c>
      <c r="H15" s="204">
        <v>500</v>
      </c>
      <c r="I15" s="15"/>
    </row>
    <row r="16" spans="1:9" ht="17.100000000000001" customHeight="1">
      <c r="A16" s="155" t="s">
        <v>60</v>
      </c>
      <c r="B16" s="156">
        <v>1844</v>
      </c>
      <c r="C16" s="157"/>
      <c r="D16" s="155" t="s">
        <v>221</v>
      </c>
      <c r="E16" s="156">
        <v>1844</v>
      </c>
      <c r="F16" s="16"/>
      <c r="G16" s="154" t="s">
        <v>59</v>
      </c>
      <c r="H16" s="211">
        <v>2785</v>
      </c>
      <c r="I16" s="15"/>
    </row>
    <row r="17" spans="1:9" ht="17.100000000000001" customHeight="1">
      <c r="A17" s="155"/>
      <c r="B17" s="156"/>
      <c r="C17" s="157"/>
      <c r="D17" s="155" t="s">
        <v>58</v>
      </c>
      <c r="E17" s="156">
        <v>3457</v>
      </c>
      <c r="F17" s="16"/>
      <c r="G17" s="155" t="s">
        <v>62</v>
      </c>
      <c r="H17" s="211">
        <v>2785</v>
      </c>
      <c r="I17" s="15"/>
    </row>
    <row r="18" spans="1:9" ht="17.100000000000001" customHeight="1">
      <c r="A18" s="155" t="s">
        <v>216</v>
      </c>
      <c r="B18" s="156">
        <v>3457</v>
      </c>
      <c r="C18" s="157"/>
      <c r="D18" s="155" t="s">
        <v>61</v>
      </c>
      <c r="E18" s="156">
        <v>500</v>
      </c>
      <c r="F18" s="16"/>
      <c r="G18" s="155" t="s">
        <v>63</v>
      </c>
      <c r="H18" s="204">
        <v>500</v>
      </c>
      <c r="I18" s="15"/>
    </row>
    <row r="19" spans="1:9" ht="17.100000000000001" customHeight="1">
      <c r="A19" s="155"/>
      <c r="B19" s="156"/>
      <c r="C19" s="65"/>
      <c r="D19" s="155" t="s">
        <v>61</v>
      </c>
      <c r="E19" s="156">
        <v>500</v>
      </c>
      <c r="F19" s="16"/>
      <c r="G19" s="155" t="s">
        <v>65</v>
      </c>
      <c r="H19" s="204">
        <v>2113</v>
      </c>
      <c r="I19" s="15"/>
    </row>
    <row r="20" spans="1:9" ht="17.100000000000001" customHeight="1">
      <c r="A20" s="155" t="s">
        <v>67</v>
      </c>
      <c r="B20" s="156">
        <v>3457</v>
      </c>
      <c r="C20" s="65"/>
      <c r="D20" s="155" t="s">
        <v>64</v>
      </c>
      <c r="E20" s="156">
        <v>2113</v>
      </c>
      <c r="F20" s="16"/>
      <c r="G20" s="155" t="s">
        <v>222</v>
      </c>
      <c r="H20" s="204">
        <v>1844</v>
      </c>
      <c r="I20" s="15"/>
    </row>
    <row r="21" spans="1:9" ht="17.100000000000001" customHeight="1">
      <c r="A21" s="155" t="s">
        <v>72</v>
      </c>
      <c r="B21" s="156">
        <v>2113</v>
      </c>
      <c r="C21" s="65"/>
      <c r="D21" s="155" t="s">
        <v>66</v>
      </c>
      <c r="E21" s="156">
        <v>500</v>
      </c>
      <c r="F21" s="16"/>
      <c r="G21" s="155" t="s">
        <v>69</v>
      </c>
      <c r="H21" s="204">
        <v>3457</v>
      </c>
      <c r="I21" s="15"/>
    </row>
    <row r="22" spans="1:9" ht="17.100000000000001" customHeight="1">
      <c r="A22" s="154" t="s">
        <v>74</v>
      </c>
      <c r="B22" s="156">
        <v>500</v>
      </c>
      <c r="C22" s="65"/>
      <c r="D22" s="155" t="s">
        <v>68</v>
      </c>
      <c r="E22" s="156">
        <v>3457</v>
      </c>
      <c r="F22" s="16"/>
      <c r="G22" s="155" t="s">
        <v>71</v>
      </c>
      <c r="H22" s="204">
        <v>500</v>
      </c>
      <c r="I22" s="15"/>
    </row>
    <row r="23" spans="1:9" ht="17.100000000000001" customHeight="1">
      <c r="A23" s="71" t="s">
        <v>75</v>
      </c>
      <c r="B23" s="72">
        <v>250</v>
      </c>
      <c r="C23" s="65"/>
      <c r="D23" s="155" t="s">
        <v>70</v>
      </c>
      <c r="E23" s="72">
        <v>750</v>
      </c>
      <c r="F23" s="16"/>
      <c r="G23" s="155" t="s">
        <v>73</v>
      </c>
      <c r="H23" s="204">
        <v>2113</v>
      </c>
      <c r="I23" s="15"/>
    </row>
    <row r="24" spans="1:9" ht="17.100000000000001" customHeight="1">
      <c r="A24" s="148" t="s">
        <v>80</v>
      </c>
      <c r="B24" s="149">
        <f>SUM(B3:B23)</f>
        <v>34538</v>
      </c>
      <c r="C24" s="65"/>
      <c r="D24" s="155" t="s">
        <v>222</v>
      </c>
      <c r="E24" s="156">
        <v>1844</v>
      </c>
      <c r="F24" s="16"/>
      <c r="G24" s="155" t="s">
        <v>217</v>
      </c>
      <c r="H24" s="204">
        <v>500</v>
      </c>
      <c r="I24" s="15"/>
    </row>
    <row r="25" spans="1:9" ht="17.100000000000001" customHeight="1">
      <c r="A25" s="65"/>
      <c r="B25" s="159"/>
      <c r="C25" s="65"/>
      <c r="D25" s="155"/>
      <c r="E25" s="72"/>
      <c r="F25" s="91"/>
      <c r="G25" s="155" t="s">
        <v>218</v>
      </c>
      <c r="H25" s="204">
        <v>1844</v>
      </c>
      <c r="I25" s="15"/>
    </row>
    <row r="26" spans="1:9" ht="17.100000000000001" customHeight="1">
      <c r="A26" s="65"/>
      <c r="B26" s="162"/>
      <c r="C26" s="65"/>
      <c r="D26" s="154"/>
      <c r="E26" s="72"/>
      <c r="F26" s="16"/>
      <c r="G26" s="155" t="s">
        <v>219</v>
      </c>
      <c r="H26" s="204">
        <v>500</v>
      </c>
      <c r="I26" s="15"/>
    </row>
    <row r="27" spans="1:9" ht="17.100000000000001" customHeight="1">
      <c r="A27" s="65"/>
      <c r="B27" s="162"/>
      <c r="C27" s="65"/>
      <c r="D27" s="150" t="s">
        <v>77</v>
      </c>
      <c r="E27" s="151">
        <f>SUM(E3:E26)</f>
        <v>36250</v>
      </c>
      <c r="F27" s="16"/>
      <c r="G27" s="155" t="s">
        <v>76</v>
      </c>
      <c r="H27" s="204">
        <v>3457</v>
      </c>
      <c r="I27" s="15"/>
    </row>
    <row r="28" spans="1:9" ht="17.100000000000001" customHeight="1">
      <c r="A28" s="65"/>
      <c r="B28" s="162"/>
      <c r="C28" s="65"/>
      <c r="D28" s="16"/>
      <c r="E28" s="158"/>
      <c r="F28" s="16"/>
      <c r="G28" s="155" t="s">
        <v>78</v>
      </c>
      <c r="H28" s="204">
        <v>500</v>
      </c>
      <c r="I28" s="15"/>
    </row>
    <row r="29" spans="1:9" ht="17.100000000000001" customHeight="1">
      <c r="A29" s="65"/>
      <c r="B29" s="162"/>
      <c r="C29" s="65"/>
      <c r="D29" s="160"/>
      <c r="E29" s="161"/>
      <c r="F29" s="16"/>
      <c r="G29" s="155" t="s">
        <v>79</v>
      </c>
      <c r="H29" s="204">
        <v>2113</v>
      </c>
      <c r="I29" s="15"/>
    </row>
    <row r="30" spans="1:9" ht="17.100000000000001" customHeight="1">
      <c r="A30" s="65"/>
      <c r="B30" s="162"/>
      <c r="C30" s="65"/>
      <c r="D30" s="16"/>
      <c r="E30" s="158"/>
      <c r="F30" s="16"/>
      <c r="G30" s="155" t="s">
        <v>81</v>
      </c>
      <c r="H30" s="204">
        <v>500</v>
      </c>
      <c r="I30" s="15"/>
    </row>
    <row r="31" spans="1:9" ht="17.100000000000001" customHeight="1">
      <c r="A31" s="65"/>
      <c r="B31" s="162"/>
      <c r="C31" s="65"/>
      <c r="D31" s="146" t="s">
        <v>83</v>
      </c>
      <c r="E31" s="152" t="s">
        <v>23</v>
      </c>
      <c r="F31" s="16"/>
      <c r="G31" s="155" t="s">
        <v>82</v>
      </c>
      <c r="H31" s="204">
        <v>1844</v>
      </c>
      <c r="I31" s="15"/>
    </row>
    <row r="32" spans="1:9" ht="17.100000000000001" customHeight="1">
      <c r="A32" s="16"/>
      <c r="B32" s="16"/>
      <c r="C32" s="65"/>
      <c r="D32" s="170" t="s">
        <v>85</v>
      </c>
      <c r="E32" s="156"/>
      <c r="F32" s="16"/>
      <c r="G32" s="155" t="s">
        <v>84</v>
      </c>
      <c r="H32" s="204">
        <v>500</v>
      </c>
      <c r="I32" s="15"/>
    </row>
    <row r="33" spans="1:9" ht="17.100000000000001" customHeight="1">
      <c r="A33" s="65"/>
      <c r="B33" s="162"/>
      <c r="C33" s="65"/>
      <c r="D33" s="154" t="s">
        <v>87</v>
      </c>
      <c r="E33" s="204">
        <v>1850</v>
      </c>
      <c r="F33" s="16"/>
      <c r="G33" s="148" t="s">
        <v>86</v>
      </c>
      <c r="H33" s="212">
        <f>SUM(H3:H32)</f>
        <v>46183</v>
      </c>
      <c r="I33" s="15"/>
    </row>
    <row r="34" spans="1:9" ht="17.100000000000001" customHeight="1">
      <c r="A34" s="65"/>
      <c r="B34" s="162"/>
      <c r="C34" s="65"/>
      <c r="D34" s="154" t="s">
        <v>88</v>
      </c>
      <c r="E34" s="204">
        <v>500</v>
      </c>
      <c r="F34" s="16"/>
      <c r="G34" s="16"/>
      <c r="H34" s="16"/>
      <c r="I34" s="15"/>
    </row>
    <row r="35" spans="1:9" ht="17.100000000000001" customHeight="1">
      <c r="A35" s="65"/>
      <c r="B35" s="162"/>
      <c r="C35" s="65"/>
      <c r="D35" s="154"/>
      <c r="E35" s="204"/>
      <c r="F35" s="16"/>
      <c r="G35" s="16"/>
      <c r="H35" s="16"/>
      <c r="I35" s="15"/>
    </row>
    <row r="36" spans="1:9" ht="17.100000000000001" customHeight="1">
      <c r="A36" s="65"/>
      <c r="B36" s="162"/>
      <c r="C36" s="16"/>
      <c r="D36" s="170" t="s">
        <v>188</v>
      </c>
      <c r="E36" s="211"/>
      <c r="F36" s="16"/>
      <c r="G36" s="16"/>
      <c r="H36" s="16"/>
      <c r="I36" s="15"/>
    </row>
    <row r="37" spans="1:9" ht="17.100000000000001" customHeight="1">
      <c r="A37" s="65"/>
      <c r="B37" s="162"/>
      <c r="C37" s="16"/>
      <c r="D37" s="154" t="s">
        <v>89</v>
      </c>
      <c r="E37" s="204">
        <v>500</v>
      </c>
      <c r="F37" s="16"/>
      <c r="G37" s="16"/>
      <c r="H37" s="16"/>
      <c r="I37" s="15"/>
    </row>
    <row r="38" spans="1:9" ht="17.100000000000001" customHeight="1">
      <c r="A38" s="65"/>
      <c r="B38" s="162"/>
      <c r="C38" s="65"/>
      <c r="D38" s="155" t="s">
        <v>90</v>
      </c>
      <c r="E38" s="204">
        <v>3457</v>
      </c>
      <c r="F38" s="16"/>
      <c r="G38" s="16"/>
      <c r="H38" s="16"/>
      <c r="I38" s="15"/>
    </row>
    <row r="39" spans="1:9" ht="17.100000000000001" customHeight="1">
      <c r="A39" s="65"/>
      <c r="B39" s="162"/>
      <c r="C39" s="65"/>
      <c r="D39" s="155" t="s">
        <v>91</v>
      </c>
      <c r="E39" s="204">
        <v>3457</v>
      </c>
      <c r="F39" s="16"/>
      <c r="G39" s="16"/>
      <c r="H39" s="16"/>
      <c r="I39" s="15"/>
    </row>
    <row r="40" spans="1:9" ht="17.100000000000001" customHeight="1">
      <c r="A40" s="65"/>
      <c r="B40" s="162"/>
      <c r="C40" s="65"/>
      <c r="D40" s="155" t="s">
        <v>92</v>
      </c>
      <c r="E40" s="204">
        <v>500</v>
      </c>
      <c r="F40" s="16"/>
      <c r="G40" s="16"/>
      <c r="H40" s="16"/>
      <c r="I40" s="15"/>
    </row>
    <row r="41" spans="1:9" ht="17.100000000000001" customHeight="1">
      <c r="A41" s="16"/>
      <c r="B41" s="163"/>
      <c r="C41" s="65"/>
      <c r="D41" s="155" t="s">
        <v>92</v>
      </c>
      <c r="E41" s="204">
        <v>500</v>
      </c>
      <c r="F41" s="16"/>
      <c r="G41" s="16"/>
      <c r="H41" s="16"/>
      <c r="I41" s="15"/>
    </row>
    <row r="42" spans="1:9" ht="17.100000000000001" customHeight="1">
      <c r="A42" s="65"/>
      <c r="B42" s="163"/>
      <c r="C42" s="65"/>
      <c r="D42" s="153" t="s">
        <v>93</v>
      </c>
      <c r="E42" s="212">
        <f>SUM(E33:E41)</f>
        <v>10764</v>
      </c>
      <c r="F42" s="16"/>
      <c r="G42" s="16"/>
      <c r="H42" s="16"/>
      <c r="I42" s="15"/>
    </row>
    <row r="43" spans="1:9" ht="17.100000000000001" customHeight="1">
      <c r="A43" s="66"/>
      <c r="B43" s="67"/>
      <c r="C43" s="16"/>
      <c r="D43" s="21"/>
      <c r="E43" s="21"/>
      <c r="F43" s="16"/>
      <c r="G43" s="16"/>
      <c r="H43" s="16"/>
      <c r="I43" s="15"/>
    </row>
    <row r="44" spans="1:9" ht="17.100000000000001" customHeight="1">
      <c r="A44" s="67"/>
      <c r="B44" s="67"/>
      <c r="C44" s="16"/>
      <c r="D44" s="21"/>
      <c r="E44" s="21"/>
      <c r="F44" s="91"/>
      <c r="G44" s="16"/>
      <c r="H44" s="16"/>
      <c r="I44" s="15"/>
    </row>
    <row r="45" spans="1:9">
      <c r="A45" s="67"/>
      <c r="B45" s="67"/>
      <c r="C45" s="66"/>
      <c r="D45" s="21"/>
      <c r="E45" s="21"/>
      <c r="F45" s="21"/>
      <c r="G45" s="16"/>
      <c r="H45" s="16"/>
      <c r="I45" s="15"/>
    </row>
    <row r="46" spans="1:9">
      <c r="A46" s="66"/>
      <c r="B46" s="67"/>
      <c r="C46" s="66"/>
      <c r="D46" s="21"/>
      <c r="E46" s="21"/>
      <c r="F46" s="21"/>
      <c r="G46" s="16"/>
      <c r="H46" s="16"/>
      <c r="I46" s="15"/>
    </row>
    <row r="47" spans="1:9">
      <c r="A47" s="51"/>
      <c r="B47" s="52"/>
      <c r="C47" s="66"/>
      <c r="D47" s="21"/>
      <c r="E47" s="21"/>
      <c r="F47" s="21"/>
      <c r="G47" s="16"/>
      <c r="H47" s="16"/>
      <c r="I47" s="15"/>
    </row>
    <row r="48" spans="1:9">
      <c r="A48" s="51"/>
      <c r="B48" s="52"/>
      <c r="C48" s="66"/>
      <c r="D48" s="50"/>
      <c r="E48" s="50"/>
      <c r="F48" s="21"/>
      <c r="G48" s="65"/>
      <c r="H48" s="68"/>
      <c r="I48" s="15"/>
    </row>
    <row r="49" spans="1:9">
      <c r="A49" s="51"/>
      <c r="B49" s="52"/>
      <c r="C49" s="21"/>
      <c r="D49" s="50"/>
      <c r="E49" s="50"/>
      <c r="F49" s="21"/>
      <c r="G49" s="16"/>
      <c r="H49" s="69"/>
      <c r="I49" s="15"/>
    </row>
    <row r="50" spans="1:9">
      <c r="A50" s="51"/>
      <c r="B50" s="52"/>
      <c r="C50" s="50"/>
      <c r="D50" s="50"/>
      <c r="E50" s="50"/>
      <c r="F50" s="50"/>
      <c r="G50" s="21"/>
      <c r="H50" s="69"/>
    </row>
    <row r="51" spans="1:9">
      <c r="A51" s="51"/>
      <c r="B51" s="52"/>
      <c r="C51" s="50"/>
      <c r="D51" s="50"/>
      <c r="E51" s="50"/>
      <c r="F51" s="50"/>
      <c r="G51" s="21"/>
      <c r="H51" s="21"/>
    </row>
    <row r="52" spans="1:9">
      <c r="A52" s="51"/>
      <c r="B52" s="52"/>
      <c r="C52" s="50"/>
      <c r="D52" s="50"/>
      <c r="E52" s="50"/>
      <c r="F52" s="50"/>
      <c r="G52" s="50"/>
      <c r="H52" s="50"/>
    </row>
    <row r="53" spans="1:9">
      <c r="A53" s="51"/>
      <c r="B53" s="52"/>
      <c r="C53" s="50"/>
      <c r="D53" s="50"/>
      <c r="E53" s="50"/>
      <c r="F53" s="50"/>
      <c r="G53" s="50"/>
      <c r="H53" s="50"/>
    </row>
    <row r="54" spans="1:9">
      <c r="A54" s="51"/>
      <c r="B54" s="52"/>
      <c r="C54" s="50"/>
      <c r="D54" s="50"/>
      <c r="E54" s="50"/>
      <c r="F54" s="50"/>
      <c r="G54" s="50"/>
      <c r="H54" s="50"/>
    </row>
    <row r="55" spans="1:9">
      <c r="A55" s="51"/>
      <c r="B55" s="52"/>
      <c r="C55" s="50"/>
      <c r="D55" s="54"/>
      <c r="E55" s="54"/>
      <c r="F55" s="50"/>
      <c r="G55" s="50"/>
      <c r="H55" s="50"/>
    </row>
    <row r="56" spans="1:9">
      <c r="A56" s="50"/>
      <c r="B56" s="51"/>
      <c r="C56" s="50"/>
      <c r="D56" s="54"/>
      <c r="E56" s="54"/>
      <c r="F56" s="50"/>
      <c r="G56" s="50"/>
      <c r="H56" s="50"/>
    </row>
    <row r="57" spans="1:9">
      <c r="A57" s="50"/>
      <c r="B57" s="50"/>
      <c r="C57" s="53"/>
      <c r="D57" s="54"/>
      <c r="E57" s="54"/>
      <c r="F57" s="50"/>
      <c r="G57" s="50"/>
      <c r="H57" s="50"/>
    </row>
    <row r="58" spans="1:9">
      <c r="A58" s="57"/>
      <c r="B58" s="54"/>
      <c r="C58" s="53"/>
      <c r="D58" s="54"/>
      <c r="E58" s="54"/>
      <c r="F58" s="50"/>
      <c r="G58" s="50"/>
      <c r="H58" s="50"/>
    </row>
    <row r="59" spans="1:9">
      <c r="A59" s="58"/>
      <c r="B59" s="59"/>
      <c r="C59" s="55"/>
      <c r="D59" s="54"/>
      <c r="E59" s="54"/>
      <c r="F59" s="50"/>
      <c r="G59" s="50"/>
      <c r="H59" s="50"/>
    </row>
    <row r="60" spans="1:9">
      <c r="A60" s="54"/>
      <c r="B60" s="60"/>
      <c r="C60" s="56"/>
      <c r="D60" s="54"/>
      <c r="E60" s="54"/>
      <c r="F60" s="50"/>
      <c r="G60" s="50"/>
      <c r="H60" s="50"/>
    </row>
    <row r="61" spans="1:9">
      <c r="A61" s="60"/>
      <c r="B61" s="61"/>
      <c r="C61" s="54"/>
      <c r="D61" s="54"/>
      <c r="E61" s="54"/>
      <c r="F61" s="54"/>
      <c r="G61" s="50"/>
      <c r="H61" s="50"/>
    </row>
    <row r="62" spans="1:9">
      <c r="A62" s="54"/>
      <c r="B62" s="60"/>
      <c r="C62" s="54"/>
      <c r="D62" s="54"/>
      <c r="E62" s="54"/>
      <c r="F62" s="54"/>
      <c r="G62" s="50"/>
      <c r="H62" s="50"/>
    </row>
    <row r="63" spans="1:9">
      <c r="A63" s="54"/>
      <c r="B63" s="60"/>
      <c r="C63" s="54"/>
      <c r="D63" s="54"/>
      <c r="E63" s="54"/>
      <c r="F63" s="54"/>
      <c r="G63" s="54"/>
      <c r="H63" s="54"/>
    </row>
    <row r="64" spans="1:9">
      <c r="A64" s="54"/>
      <c r="B64" s="60"/>
      <c r="C64" s="54"/>
      <c r="D64" s="54"/>
      <c r="E64" s="54"/>
      <c r="F64" s="54"/>
      <c r="G64" s="54"/>
      <c r="H64" s="54"/>
    </row>
    <row r="65" spans="1:8">
      <c r="A65" s="54"/>
      <c r="B65" s="54"/>
      <c r="C65" s="54"/>
      <c r="D65" s="54"/>
      <c r="E65" s="54"/>
      <c r="F65" s="54"/>
      <c r="G65" s="54"/>
      <c r="H65" s="54"/>
    </row>
    <row r="66" spans="1:8">
      <c r="A66" s="58"/>
      <c r="B66" s="54"/>
      <c r="C66" s="54"/>
      <c r="D66" s="54"/>
      <c r="E66" s="54"/>
      <c r="F66" s="54"/>
      <c r="G66" s="54"/>
      <c r="H66" s="54"/>
    </row>
    <row r="67" spans="1:8">
      <c r="A67" s="54"/>
      <c r="B67" s="60"/>
      <c r="C67" s="54"/>
      <c r="D67" s="54"/>
      <c r="E67" s="54"/>
      <c r="F67" s="54"/>
      <c r="G67" s="54"/>
      <c r="H67" s="54"/>
    </row>
    <row r="68" spans="1:8">
      <c r="A68" s="54"/>
      <c r="B68" s="60"/>
      <c r="C68" s="54"/>
      <c r="D68" s="54"/>
      <c r="E68" s="54"/>
      <c r="F68" s="54"/>
      <c r="G68" s="54"/>
      <c r="H68" s="54"/>
    </row>
    <row r="69" spans="1:8">
      <c r="A69" s="54"/>
      <c r="B69" s="60"/>
      <c r="C69" s="54"/>
      <c r="F69" s="54"/>
      <c r="G69" s="54"/>
      <c r="H69" s="54"/>
    </row>
    <row r="70" spans="1:8">
      <c r="C70" s="54"/>
      <c r="F70" s="54"/>
      <c r="G70" s="54"/>
      <c r="H70" s="54"/>
    </row>
    <row r="71" spans="1:8">
      <c r="C71" s="54"/>
      <c r="F71" s="54"/>
      <c r="G71" s="54"/>
      <c r="H71" s="54"/>
    </row>
    <row r="72" spans="1:8">
      <c r="C72" s="54"/>
      <c r="F72" s="54"/>
      <c r="G72" s="54"/>
      <c r="H72" s="54"/>
    </row>
    <row r="73" spans="1:8">
      <c r="G73" s="54"/>
      <c r="H73" s="54"/>
    </row>
    <row r="74" spans="1:8">
      <c r="G74" s="54"/>
      <c r="H74" s="54"/>
    </row>
  </sheetData>
  <mergeCells count="1">
    <mergeCell ref="A1:H1"/>
  </mergeCells>
  <phoneticPr fontId="12" type="noConversion"/>
  <printOptions horizontalCentered="1" verticalCentered="1"/>
  <pageMargins left="0.75" right="0.75" top="1" bottom="1" header="0.5" footer="0.5"/>
  <pageSetup paperSize="5" scale="61" firstPageNumber="37" orientation="landscape" useFirstPageNumber="1" r:id="rId1"/>
  <headerFooter>
    <oddHeader xml:space="preserve">&amp;L&amp;"Calibri,Regular"&amp;K000000 &amp;R&amp;"Arial,Regular"&amp;14&amp;K000000 39
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topLeftCell="E1" zoomScaleNormal="100" workbookViewId="0">
      <selection activeCell="I5" sqref="I5"/>
    </sheetView>
  </sheetViews>
  <sheetFormatPr defaultColWidth="10.125" defaultRowHeight="15.75"/>
  <cols>
    <col min="1" max="1" width="34.5" customWidth="1"/>
    <col min="2" max="2" width="11.625" customWidth="1"/>
    <col min="3" max="3" width="17" customWidth="1"/>
    <col min="4" max="4" width="36.875" customWidth="1"/>
    <col min="5" max="5" width="15.375" customWidth="1"/>
    <col min="6" max="6" width="40.875" customWidth="1"/>
  </cols>
  <sheetData>
    <row r="1" spans="1:5">
      <c r="A1" s="363" t="s">
        <v>226</v>
      </c>
      <c r="B1" s="364"/>
      <c r="C1" s="364"/>
      <c r="D1" s="364"/>
      <c r="E1" s="365"/>
    </row>
    <row r="2" spans="1:5">
      <c r="A2" s="366"/>
      <c r="B2" s="367"/>
      <c r="C2" s="367"/>
      <c r="D2" s="367"/>
      <c r="E2" s="368"/>
    </row>
    <row r="3" spans="1:5" ht="30.95" customHeight="1">
      <c r="A3" s="369"/>
      <c r="B3" s="370"/>
      <c r="C3" s="370"/>
      <c r="D3" s="370"/>
      <c r="E3" s="371"/>
    </row>
    <row r="4" spans="1:5" ht="16.5">
      <c r="A4" s="188" t="s">
        <v>94</v>
      </c>
      <c r="B4" s="189" t="s">
        <v>23</v>
      </c>
      <c r="C4" s="122"/>
      <c r="D4" s="190" t="s">
        <v>94</v>
      </c>
      <c r="E4" s="191" t="s">
        <v>23</v>
      </c>
    </row>
    <row r="5" spans="1:5" ht="16.5">
      <c r="A5" s="148" t="s">
        <v>95</v>
      </c>
      <c r="B5" s="144" t="s">
        <v>96</v>
      </c>
      <c r="C5" s="122"/>
      <c r="D5" s="153" t="s">
        <v>97</v>
      </c>
      <c r="E5" s="164"/>
    </row>
    <row r="6" spans="1:5">
      <c r="A6" s="73" t="s">
        <v>98</v>
      </c>
      <c r="B6" s="192">
        <v>500</v>
      </c>
      <c r="C6" s="113"/>
      <c r="D6" s="166" t="s">
        <v>99</v>
      </c>
      <c r="E6" s="201">
        <v>700</v>
      </c>
    </row>
    <row r="7" spans="1:5">
      <c r="A7" s="167" t="s">
        <v>100</v>
      </c>
      <c r="B7" s="193">
        <v>500</v>
      </c>
      <c r="C7" s="113"/>
      <c r="D7" s="166" t="s">
        <v>101</v>
      </c>
      <c r="E7" s="201">
        <v>700</v>
      </c>
    </row>
    <row r="8" spans="1:5">
      <c r="A8" s="167" t="s">
        <v>102</v>
      </c>
      <c r="B8" s="194">
        <v>500</v>
      </c>
      <c r="C8" s="113"/>
      <c r="D8" s="166" t="s">
        <v>103</v>
      </c>
      <c r="E8" s="201">
        <v>700</v>
      </c>
    </row>
    <row r="9" spans="1:5">
      <c r="A9" s="73" t="s">
        <v>104</v>
      </c>
      <c r="B9" s="192">
        <v>500</v>
      </c>
      <c r="C9" s="113"/>
      <c r="D9" s="166" t="s">
        <v>105</v>
      </c>
      <c r="E9" s="201">
        <v>700</v>
      </c>
    </row>
    <row r="10" spans="1:5">
      <c r="A10" s="168" t="s">
        <v>106</v>
      </c>
      <c r="B10" s="195">
        <v>500</v>
      </c>
      <c r="C10" s="113"/>
      <c r="D10" s="166" t="s">
        <v>107</v>
      </c>
      <c r="E10" s="201">
        <v>1171</v>
      </c>
    </row>
    <row r="11" spans="1:5">
      <c r="A11" s="168" t="s">
        <v>108</v>
      </c>
      <c r="B11" s="195">
        <v>500</v>
      </c>
      <c r="C11" s="113"/>
      <c r="D11" s="166" t="s">
        <v>109</v>
      </c>
      <c r="E11" s="201">
        <v>500</v>
      </c>
    </row>
    <row r="12" spans="1:5">
      <c r="A12" s="169" t="s">
        <v>110</v>
      </c>
      <c r="B12" s="196">
        <v>1000</v>
      </c>
      <c r="C12" s="113"/>
      <c r="D12" s="166" t="s">
        <v>111</v>
      </c>
      <c r="E12" s="201">
        <v>500</v>
      </c>
    </row>
    <row r="13" spans="1:5">
      <c r="A13" s="154" t="s">
        <v>112</v>
      </c>
      <c r="B13" s="197">
        <v>1500</v>
      </c>
      <c r="C13" s="113"/>
      <c r="D13" s="166" t="s">
        <v>113</v>
      </c>
      <c r="E13" s="201">
        <v>700</v>
      </c>
    </row>
    <row r="14" spans="1:5">
      <c r="A14" s="70" t="s">
        <v>114</v>
      </c>
      <c r="B14" s="198">
        <v>1500</v>
      </c>
      <c r="C14" s="113"/>
      <c r="D14" s="166" t="s">
        <v>210</v>
      </c>
      <c r="E14" s="202">
        <v>4500</v>
      </c>
    </row>
    <row r="15" spans="1:5">
      <c r="A15" s="70" t="s">
        <v>115</v>
      </c>
      <c r="B15" s="198">
        <v>1500</v>
      </c>
      <c r="C15" s="113"/>
      <c r="D15" s="166" t="s">
        <v>117</v>
      </c>
      <c r="E15" s="203">
        <v>500</v>
      </c>
    </row>
    <row r="16" spans="1:5">
      <c r="A16" s="73" t="s">
        <v>116</v>
      </c>
      <c r="B16" s="199">
        <v>1500</v>
      </c>
      <c r="C16" s="113"/>
      <c r="D16" s="70" t="s">
        <v>119</v>
      </c>
      <c r="E16" s="204">
        <v>500</v>
      </c>
    </row>
    <row r="17" spans="1:6">
      <c r="A17" s="154" t="s">
        <v>118</v>
      </c>
      <c r="B17" s="197"/>
      <c r="C17" s="113"/>
      <c r="D17" s="171" t="s">
        <v>120</v>
      </c>
      <c r="E17" s="205">
        <v>9000</v>
      </c>
    </row>
    <row r="18" spans="1:6">
      <c r="A18" s="255" t="s">
        <v>201</v>
      </c>
      <c r="B18" s="197">
        <v>500</v>
      </c>
      <c r="C18" s="113"/>
      <c r="D18" s="172" t="s">
        <v>121</v>
      </c>
      <c r="E18" s="206"/>
    </row>
    <row r="19" spans="1:6">
      <c r="A19" s="256" t="s">
        <v>202</v>
      </c>
      <c r="B19" s="199">
        <v>500</v>
      </c>
      <c r="C19" s="113"/>
      <c r="D19" s="173" t="s">
        <v>122</v>
      </c>
      <c r="E19" s="207"/>
    </row>
    <row r="20" spans="1:6">
      <c r="A20" s="256" t="s">
        <v>203</v>
      </c>
      <c r="B20" s="199">
        <v>500</v>
      </c>
      <c r="C20" s="113"/>
      <c r="D20" s="173" t="s">
        <v>123</v>
      </c>
      <c r="E20" s="207"/>
    </row>
    <row r="21" spans="1:6">
      <c r="A21" s="256" t="s">
        <v>204</v>
      </c>
      <c r="B21" s="199">
        <v>500</v>
      </c>
      <c r="C21" s="113"/>
      <c r="D21" s="173" t="s">
        <v>124</v>
      </c>
      <c r="E21" s="208"/>
    </row>
    <row r="22" spans="1:6" ht="16.5">
      <c r="A22" s="153" t="s">
        <v>127</v>
      </c>
      <c r="B22" s="200">
        <f>SUM(B6:B21)</f>
        <v>12000</v>
      </c>
      <c r="C22" s="174"/>
      <c r="D22" s="173" t="s">
        <v>125</v>
      </c>
      <c r="E22" s="208"/>
    </row>
    <row r="23" spans="1:6">
      <c r="A23" s="175"/>
      <c r="B23" s="175"/>
      <c r="C23" s="174"/>
      <c r="D23" s="176" t="s">
        <v>126</v>
      </c>
      <c r="E23" s="209"/>
    </row>
    <row r="24" spans="1:6" ht="16.5">
      <c r="A24" s="175"/>
      <c r="B24" s="174"/>
      <c r="C24" s="174"/>
      <c r="D24" s="165" t="s">
        <v>127</v>
      </c>
      <c r="E24" s="210">
        <f>SUM(E6:E23)</f>
        <v>20171</v>
      </c>
    </row>
    <row r="25" spans="1:6" ht="17.25">
      <c r="A25" s="16"/>
      <c r="B25" s="113"/>
      <c r="C25" s="113"/>
      <c r="D25" s="15"/>
      <c r="E25" s="15"/>
      <c r="F25" s="107"/>
    </row>
    <row r="26" spans="1:6">
      <c r="A26" s="378" t="s">
        <v>212</v>
      </c>
      <c r="B26" s="379">
        <v>15000</v>
      </c>
      <c r="C26" s="15"/>
      <c r="D26" s="372" t="s">
        <v>166</v>
      </c>
      <c r="E26" s="375">
        <v>2000</v>
      </c>
    </row>
    <row r="27" spans="1:6">
      <c r="A27" s="378"/>
      <c r="B27" s="380"/>
      <c r="C27" s="15"/>
      <c r="D27" s="373"/>
      <c r="E27" s="376"/>
    </row>
    <row r="28" spans="1:6">
      <c r="A28" s="378"/>
      <c r="B28" s="380"/>
      <c r="C28" s="15"/>
      <c r="D28" s="374"/>
      <c r="E28" s="377"/>
    </row>
    <row r="29" spans="1:6">
      <c r="D29" s="22"/>
      <c r="E29" s="40"/>
      <c r="F29" s="62"/>
    </row>
    <row r="30" spans="1:6">
      <c r="B30" s="22"/>
      <c r="D30" s="22"/>
      <c r="E30" s="40"/>
    </row>
    <row r="31" spans="1:6">
      <c r="B31" s="63"/>
      <c r="D31" s="79"/>
      <c r="E31" s="80"/>
    </row>
    <row r="32" spans="1:6">
      <c r="A32" s="78"/>
      <c r="B32" s="79"/>
      <c r="C32" s="79"/>
      <c r="D32" s="79"/>
      <c r="E32" s="79"/>
    </row>
    <row r="33" spans="1:5">
      <c r="A33" s="81"/>
      <c r="B33" s="82"/>
      <c r="C33" s="82"/>
      <c r="D33" s="79"/>
      <c r="E33" s="79"/>
    </row>
    <row r="34" spans="1:5">
      <c r="A34" s="83"/>
      <c r="B34" s="84"/>
      <c r="C34" s="82"/>
      <c r="D34" s="79"/>
      <c r="E34" s="79"/>
    </row>
    <row r="35" spans="1:5">
      <c r="A35" s="81"/>
      <c r="B35" s="85"/>
      <c r="C35" s="82"/>
      <c r="D35" s="86"/>
      <c r="E35" s="79"/>
    </row>
    <row r="36" spans="1:5">
      <c r="A36" s="84" t="s">
        <v>160</v>
      </c>
      <c r="B36" s="85"/>
      <c r="C36" s="84">
        <v>4454545</v>
      </c>
      <c r="D36" s="62"/>
      <c r="E36" s="22"/>
    </row>
    <row r="37" spans="1:5">
      <c r="B37" s="22"/>
    </row>
    <row r="38" spans="1:5">
      <c r="B38" s="62"/>
      <c r="C38" s="22"/>
    </row>
    <row r="39" spans="1:5">
      <c r="A39" s="22"/>
      <c r="B39" s="62"/>
      <c r="C39" s="22"/>
      <c r="E39" s="22"/>
    </row>
    <row r="40" spans="1:5">
      <c r="A40" s="64"/>
      <c r="C40" s="62"/>
      <c r="E40" s="22"/>
    </row>
    <row r="41" spans="1:5">
      <c r="A41" s="22"/>
      <c r="C41" s="62"/>
      <c r="E41" s="22"/>
    </row>
    <row r="42" spans="1:5">
      <c r="E42" s="22"/>
    </row>
  </sheetData>
  <mergeCells count="5">
    <mergeCell ref="A1:E3"/>
    <mergeCell ref="D26:D28"/>
    <mergeCell ref="E26:E28"/>
    <mergeCell ref="A26:A28"/>
    <mergeCell ref="B26:B28"/>
  </mergeCells>
  <phoneticPr fontId="12" type="noConversion"/>
  <printOptions horizontalCentered="1" verticalCentered="1"/>
  <pageMargins left="0.75" right="0.75" top="1" bottom="1" header="0.5" footer="0.5"/>
  <pageSetup paperSize="5" scale="70" firstPageNumber="38" orientation="landscape" useFirstPageNumber="1" r:id="rId1"/>
  <headerFooter>
    <oddHeader>&amp;R&amp;"Arial,Regular"&amp;14 40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topLeftCell="K1" zoomScaleNormal="100" workbookViewId="0">
      <selection activeCell="O8" sqref="O8"/>
    </sheetView>
  </sheetViews>
  <sheetFormatPr defaultColWidth="11.125" defaultRowHeight="15.75"/>
  <cols>
    <col min="3" max="3" width="10" customWidth="1"/>
    <col min="6" max="6" width="10" customWidth="1"/>
    <col min="8" max="8" width="11.375" customWidth="1"/>
  </cols>
  <sheetData>
    <row r="1" spans="1:9" ht="26.1" customHeight="1" thickTop="1">
      <c r="A1" s="319" t="s">
        <v>238</v>
      </c>
      <c r="B1" s="320"/>
      <c r="C1" s="320"/>
      <c r="D1" s="320"/>
      <c r="E1" s="320"/>
      <c r="F1" s="320"/>
      <c r="G1" s="320"/>
      <c r="H1" s="320"/>
      <c r="I1" s="321"/>
    </row>
    <row r="2" spans="1:9" ht="26.1" customHeight="1" thickBot="1">
      <c r="A2" s="322"/>
      <c r="B2" s="323"/>
      <c r="C2" s="323"/>
      <c r="D2" s="323"/>
      <c r="E2" s="323"/>
      <c r="F2" s="323"/>
      <c r="G2" s="323"/>
      <c r="H2" s="323"/>
      <c r="I2" s="324"/>
    </row>
    <row r="3" spans="1:9" ht="17.25" thickTop="1">
      <c r="A3" s="325" t="s">
        <v>187</v>
      </c>
      <c r="B3" s="326"/>
      <c r="C3" s="92"/>
      <c r="D3" s="325" t="s">
        <v>167</v>
      </c>
      <c r="E3" s="326"/>
      <c r="F3" s="92"/>
      <c r="G3" s="325" t="s">
        <v>168</v>
      </c>
      <c r="H3" s="326"/>
      <c r="I3" s="327"/>
    </row>
    <row r="4" spans="1:9" ht="16.5">
      <c r="A4" s="185"/>
      <c r="B4" s="98"/>
      <c r="C4" s="92"/>
      <c r="D4" s="185"/>
      <c r="E4" s="98"/>
      <c r="F4" s="92"/>
      <c r="G4" s="185"/>
      <c r="H4" s="98"/>
      <c r="I4" s="97"/>
    </row>
    <row r="5" spans="1:9" ht="16.5">
      <c r="A5" s="186"/>
      <c r="B5" s="101" t="s">
        <v>223</v>
      </c>
      <c r="C5" s="101"/>
      <c r="D5" s="186"/>
      <c r="E5" s="101" t="s">
        <v>223</v>
      </c>
      <c r="F5" s="101"/>
      <c r="G5" s="186"/>
      <c r="H5" s="101" t="s">
        <v>223</v>
      </c>
      <c r="I5" s="100"/>
    </row>
    <row r="6" spans="1:9" ht="16.5">
      <c r="A6" s="186" t="s">
        <v>128</v>
      </c>
      <c r="B6" s="101" t="s">
        <v>1</v>
      </c>
      <c r="C6" s="102"/>
      <c r="D6" s="186" t="s">
        <v>128</v>
      </c>
      <c r="E6" s="101" t="s">
        <v>1</v>
      </c>
      <c r="F6" s="102"/>
      <c r="G6" s="186" t="s">
        <v>128</v>
      </c>
      <c r="H6" s="101" t="s">
        <v>1</v>
      </c>
      <c r="I6" s="100"/>
    </row>
    <row r="7" spans="1:9">
      <c r="A7" s="187" t="s">
        <v>129</v>
      </c>
      <c r="B7" s="105">
        <v>64041</v>
      </c>
      <c r="C7" s="105"/>
      <c r="D7" s="187" t="s">
        <v>129</v>
      </c>
      <c r="E7" s="105">
        <v>60207</v>
      </c>
      <c r="F7" s="105"/>
      <c r="G7" s="187" t="s">
        <v>129</v>
      </c>
      <c r="H7" s="105">
        <v>55182</v>
      </c>
      <c r="I7" s="104"/>
    </row>
    <row r="8" spans="1:9">
      <c r="A8" s="187" t="s">
        <v>130</v>
      </c>
      <c r="B8" s="105">
        <v>67243.05</v>
      </c>
      <c r="C8" s="88"/>
      <c r="D8" s="187" t="s">
        <v>130</v>
      </c>
      <c r="E8" s="105">
        <v>63217.35</v>
      </c>
      <c r="F8" s="88"/>
      <c r="G8" s="187" t="s">
        <v>130</v>
      </c>
      <c r="H8" s="105">
        <v>57941.1</v>
      </c>
      <c r="I8" s="104"/>
    </row>
    <row r="9" spans="1:9">
      <c r="A9" s="187" t="s">
        <v>131</v>
      </c>
      <c r="B9" s="105">
        <v>70605.202499999999</v>
      </c>
      <c r="C9" s="105"/>
      <c r="D9" s="187" t="s">
        <v>131</v>
      </c>
      <c r="E9" s="105">
        <v>66378.217499999999</v>
      </c>
      <c r="F9" s="105"/>
      <c r="G9" s="187" t="s">
        <v>131</v>
      </c>
      <c r="H9" s="105">
        <v>60838.154999999999</v>
      </c>
      <c r="I9" s="104"/>
    </row>
    <row r="10" spans="1:9">
      <c r="A10" s="187" t="s">
        <v>132</v>
      </c>
      <c r="B10" s="105">
        <v>72344.947499999995</v>
      </c>
      <c r="C10" s="105"/>
      <c r="D10" s="187" t="s">
        <v>132</v>
      </c>
      <c r="E10" s="105">
        <v>68013.225000000006</v>
      </c>
      <c r="F10" s="105"/>
      <c r="G10" s="187" t="s">
        <v>132</v>
      </c>
      <c r="H10" s="105">
        <v>62336.452499999999</v>
      </c>
      <c r="I10" s="104"/>
    </row>
    <row r="11" spans="1:9">
      <c r="A11" s="187" t="s">
        <v>133</v>
      </c>
      <c r="B11" s="105">
        <v>73791.427500000005</v>
      </c>
      <c r="C11" s="105"/>
      <c r="D11" s="187" t="s">
        <v>133</v>
      </c>
      <c r="E11" s="105">
        <v>69372.607499999998</v>
      </c>
      <c r="F11" s="105"/>
      <c r="G11" s="187" t="s">
        <v>133</v>
      </c>
      <c r="H11" s="105">
        <v>63582.277500000004</v>
      </c>
      <c r="I11" s="104"/>
    </row>
    <row r="12" spans="1:9">
      <c r="A12" s="187" t="s">
        <v>134</v>
      </c>
      <c r="B12" s="105">
        <v>74913.772499999992</v>
      </c>
      <c r="C12" s="105"/>
      <c r="D12" s="187" t="s">
        <v>134</v>
      </c>
      <c r="E12" s="105">
        <v>70428.802500000005</v>
      </c>
      <c r="F12" s="105"/>
      <c r="G12" s="187" t="s">
        <v>134</v>
      </c>
      <c r="H12" s="105">
        <v>64552.477500000001</v>
      </c>
      <c r="I12" s="104"/>
    </row>
    <row r="13" spans="1:9">
      <c r="A13" s="187" t="s">
        <v>135</v>
      </c>
      <c r="B13" s="105">
        <v>76038.322499999995</v>
      </c>
      <c r="C13" s="105"/>
      <c r="D13" s="187" t="s">
        <v>135</v>
      </c>
      <c r="E13" s="105">
        <v>71484.997499999998</v>
      </c>
      <c r="F13" s="105"/>
      <c r="G13" s="187" t="s">
        <v>135</v>
      </c>
      <c r="H13" s="105">
        <v>65521.574999999997</v>
      </c>
      <c r="I13" s="104"/>
    </row>
    <row r="14" spans="1:9">
      <c r="A14" s="187" t="s">
        <v>136</v>
      </c>
      <c r="B14" s="105">
        <v>77179.41</v>
      </c>
      <c r="C14" s="105"/>
      <c r="D14" s="187" t="s">
        <v>136</v>
      </c>
      <c r="E14" s="105">
        <v>72557.73000000001</v>
      </c>
      <c r="F14" s="105"/>
      <c r="G14" s="187" t="s">
        <v>136</v>
      </c>
      <c r="H14" s="105">
        <v>66502.8</v>
      </c>
      <c r="I14" s="104"/>
    </row>
    <row r="15" spans="1:9">
      <c r="A15" s="187" t="s">
        <v>137</v>
      </c>
      <c r="B15" s="105">
        <v>78338.137499999997</v>
      </c>
      <c r="C15" s="105"/>
      <c r="D15" s="187" t="s">
        <v>137</v>
      </c>
      <c r="E15" s="105">
        <v>73645.897499999992</v>
      </c>
      <c r="F15" s="105"/>
      <c r="G15" s="187" t="s">
        <v>137</v>
      </c>
      <c r="H15" s="105">
        <v>67500.5625</v>
      </c>
      <c r="I15" s="104"/>
    </row>
    <row r="16" spans="1:9">
      <c r="A16" s="187" t="s">
        <v>138</v>
      </c>
      <c r="B16" s="105">
        <v>79513.402499999997</v>
      </c>
      <c r="C16" s="105"/>
      <c r="D16" s="187" t="s">
        <v>138</v>
      </c>
      <c r="E16" s="105">
        <v>74751.705000000002</v>
      </c>
      <c r="F16" s="105"/>
      <c r="G16" s="187" t="s">
        <v>138</v>
      </c>
      <c r="H16" s="105">
        <v>68417.842499999999</v>
      </c>
      <c r="I16" s="104"/>
    </row>
    <row r="17" spans="1:9">
      <c r="A17" s="187" t="s">
        <v>139</v>
      </c>
      <c r="B17" s="105">
        <v>80705.205000000002</v>
      </c>
      <c r="C17" s="105"/>
      <c r="D17" s="187" t="s">
        <v>139</v>
      </c>
      <c r="E17" s="105">
        <v>75870.742500000008</v>
      </c>
      <c r="F17" s="105"/>
      <c r="G17" s="187" t="s">
        <v>139</v>
      </c>
      <c r="H17" s="105">
        <v>69540.1875</v>
      </c>
      <c r="I17" s="104"/>
    </row>
    <row r="18" spans="1:9">
      <c r="A18" s="187" t="s">
        <v>161</v>
      </c>
      <c r="B18" s="105">
        <v>81915.75</v>
      </c>
      <c r="C18" s="105"/>
      <c r="D18" s="187" t="s">
        <v>161</v>
      </c>
      <c r="E18" s="105">
        <v>77010.727500000008</v>
      </c>
      <c r="F18" s="105"/>
      <c r="G18" s="187" t="s">
        <v>161</v>
      </c>
      <c r="H18" s="105">
        <v>70582.05</v>
      </c>
      <c r="I18" s="104"/>
    </row>
    <row r="19" spans="1:9">
      <c r="A19" s="187" t="s">
        <v>162</v>
      </c>
      <c r="B19" s="105">
        <v>83143.934999999998</v>
      </c>
      <c r="C19" s="105"/>
      <c r="D19" s="187" t="s">
        <v>162</v>
      </c>
      <c r="E19" s="105">
        <v>78165.044999999998</v>
      </c>
      <c r="F19" s="105"/>
      <c r="G19" s="187" t="s">
        <v>162</v>
      </c>
      <c r="H19" s="105">
        <v>71642.654999999999</v>
      </c>
      <c r="I19" s="104"/>
    </row>
    <row r="20" spans="1:9">
      <c r="A20" s="187" t="s">
        <v>140</v>
      </c>
      <c r="B20" s="105">
        <v>84390.862500000003</v>
      </c>
      <c r="C20" s="105" t="s">
        <v>2</v>
      </c>
      <c r="D20" s="187" t="s">
        <v>140</v>
      </c>
      <c r="E20" s="105">
        <v>79338.10500000001</v>
      </c>
      <c r="F20" s="105"/>
      <c r="G20" s="187" t="s">
        <v>140</v>
      </c>
      <c r="H20" s="105">
        <v>72716.490000000005</v>
      </c>
      <c r="I20" s="104"/>
    </row>
    <row r="21" spans="1:9">
      <c r="A21" s="187" t="s">
        <v>141</v>
      </c>
      <c r="B21" s="105">
        <v>85656.532500000001</v>
      </c>
      <c r="C21" s="105"/>
      <c r="D21" s="187" t="s">
        <v>141</v>
      </c>
      <c r="E21" s="105">
        <v>80527.702499999999</v>
      </c>
      <c r="F21" s="105"/>
      <c r="G21" s="187" t="s">
        <v>141</v>
      </c>
      <c r="H21" s="105">
        <v>73807.964999999997</v>
      </c>
      <c r="I21" s="104"/>
    </row>
    <row r="22" spans="1:9">
      <c r="A22" s="187" t="s">
        <v>142</v>
      </c>
      <c r="B22" s="105">
        <v>86942.047500000001</v>
      </c>
      <c r="C22" s="105"/>
      <c r="D22" s="187" t="s">
        <v>142</v>
      </c>
      <c r="E22" s="105">
        <v>81736.04250000001</v>
      </c>
      <c r="F22" s="105"/>
      <c r="G22" s="187" t="s">
        <v>142</v>
      </c>
      <c r="H22" s="105">
        <v>74911.567500000005</v>
      </c>
      <c r="I22" s="104"/>
    </row>
    <row r="23" spans="1:9">
      <c r="A23" s="187" t="s">
        <v>143</v>
      </c>
      <c r="B23" s="105">
        <v>88244.1</v>
      </c>
      <c r="C23" s="105"/>
      <c r="D23" s="187" t="s">
        <v>143</v>
      </c>
      <c r="E23" s="105">
        <v>82963.125</v>
      </c>
      <c r="F23" s="105"/>
      <c r="G23" s="187" t="s">
        <v>143</v>
      </c>
      <c r="H23" s="105">
        <v>76038.322499999995</v>
      </c>
      <c r="I23" s="104"/>
    </row>
    <row r="24" spans="1:9">
      <c r="A24" s="187" t="s">
        <v>144</v>
      </c>
      <c r="B24" s="105">
        <v>89569.305000000008</v>
      </c>
      <c r="C24" s="105"/>
      <c r="D24" s="187" t="s">
        <v>144</v>
      </c>
      <c r="E24" s="105">
        <v>84206.744999999995</v>
      </c>
      <c r="F24" s="105"/>
      <c r="G24" s="187" t="s">
        <v>144</v>
      </c>
      <c r="H24" s="105">
        <v>77178.307499999995</v>
      </c>
      <c r="I24" s="104"/>
    </row>
    <row r="25" spans="1:9">
      <c r="A25" s="187" t="s">
        <v>145</v>
      </c>
      <c r="B25" s="105">
        <v>90909.944999999992</v>
      </c>
      <c r="C25" s="105"/>
      <c r="D25" s="187" t="s">
        <v>145</v>
      </c>
      <c r="E25" s="105">
        <v>85469.107499999998</v>
      </c>
      <c r="F25" s="105"/>
      <c r="G25" s="187" t="s">
        <v>145</v>
      </c>
      <c r="H25" s="105">
        <v>78338.137499999997</v>
      </c>
      <c r="I25" s="104"/>
    </row>
    <row r="26" spans="1:9">
      <c r="A26" s="187" t="s">
        <v>146</v>
      </c>
      <c r="B26" s="105">
        <v>92275.942500000005</v>
      </c>
      <c r="C26" s="105"/>
      <c r="D26" s="187" t="s">
        <v>146</v>
      </c>
      <c r="E26" s="105">
        <v>86752.41750000001</v>
      </c>
      <c r="F26" s="105"/>
      <c r="G26" s="187" t="s">
        <v>146</v>
      </c>
      <c r="H26" s="105">
        <v>79513.402499999997</v>
      </c>
      <c r="I26" s="104"/>
    </row>
    <row r="27" spans="1:9">
      <c r="A27" s="187" t="s">
        <v>147</v>
      </c>
      <c r="B27" s="105">
        <v>93660.682499999995</v>
      </c>
      <c r="C27" s="105"/>
      <c r="D27" s="187" t="s">
        <v>147</v>
      </c>
      <c r="E27" s="105">
        <v>88052.264999999999</v>
      </c>
      <c r="F27" s="105"/>
      <c r="G27" s="187" t="s">
        <v>147</v>
      </c>
      <c r="H27" s="105">
        <v>80705.205000000002</v>
      </c>
      <c r="I27" s="104"/>
    </row>
    <row r="28" spans="1:9">
      <c r="A28" s="187" t="s">
        <v>148</v>
      </c>
      <c r="B28" s="105">
        <v>95064.165000000008</v>
      </c>
      <c r="C28" s="105"/>
      <c r="D28" s="187" t="s">
        <v>148</v>
      </c>
      <c r="E28" s="105">
        <v>89374.162500000006</v>
      </c>
      <c r="F28" s="105"/>
      <c r="G28" s="187" t="s">
        <v>148</v>
      </c>
      <c r="H28" s="105">
        <v>81915.75</v>
      </c>
      <c r="I28" s="104"/>
    </row>
    <row r="29" spans="1:9">
      <c r="A29" s="187" t="s">
        <v>149</v>
      </c>
      <c r="B29" s="105">
        <v>96490.8</v>
      </c>
      <c r="C29" s="105"/>
      <c r="D29" s="187" t="s">
        <v>149</v>
      </c>
      <c r="E29" s="105">
        <v>90713.7</v>
      </c>
      <c r="F29" s="105"/>
      <c r="G29" s="187" t="s">
        <v>149</v>
      </c>
      <c r="H29" s="105">
        <v>83143.934999999998</v>
      </c>
      <c r="I29" s="104"/>
    </row>
    <row r="30" spans="1:9">
      <c r="A30" s="187" t="s">
        <v>150</v>
      </c>
      <c r="B30" s="105">
        <v>97941.69</v>
      </c>
      <c r="C30" s="105"/>
      <c r="D30" s="187" t="s">
        <v>150</v>
      </c>
      <c r="E30" s="105">
        <v>92076.39</v>
      </c>
      <c r="F30" s="105"/>
      <c r="G30" s="187" t="s">
        <v>150</v>
      </c>
      <c r="H30" s="105">
        <v>84390.862500000003</v>
      </c>
      <c r="I30" s="104"/>
    </row>
    <row r="31" spans="1:9">
      <c r="A31" s="187" t="s">
        <v>151</v>
      </c>
      <c r="B31" s="105">
        <v>99410.22</v>
      </c>
      <c r="C31" s="105"/>
      <c r="D31" s="187" t="s">
        <v>151</v>
      </c>
      <c r="E31" s="105">
        <v>93455.617500000008</v>
      </c>
      <c r="F31" s="105"/>
      <c r="G31" s="187" t="s">
        <v>151</v>
      </c>
      <c r="H31" s="105">
        <v>85656.532500000001</v>
      </c>
      <c r="I31" s="104"/>
    </row>
    <row r="32" spans="1:9">
      <c r="A32" s="187" t="s">
        <v>152</v>
      </c>
      <c r="B32" s="105">
        <v>100899.69749999999</v>
      </c>
      <c r="C32" s="105"/>
      <c r="D32" s="187" t="s">
        <v>152</v>
      </c>
      <c r="E32" s="105">
        <v>94857.997499999998</v>
      </c>
      <c r="F32" s="105"/>
      <c r="G32" s="187" t="s">
        <v>152</v>
      </c>
      <c r="H32" s="105">
        <v>86942.047500000001</v>
      </c>
      <c r="I32" s="104"/>
    </row>
    <row r="33" spans="1:9">
      <c r="A33" s="187" t="s">
        <v>153</v>
      </c>
      <c r="B33" s="105">
        <v>102411.22500000001</v>
      </c>
      <c r="C33" s="105"/>
      <c r="D33" s="187" t="s">
        <v>153</v>
      </c>
      <c r="E33" s="105">
        <v>96280.222500000003</v>
      </c>
      <c r="F33" s="105"/>
      <c r="G33" s="187" t="s">
        <v>153</v>
      </c>
      <c r="H33" s="105">
        <v>88244.1</v>
      </c>
      <c r="I33" s="104"/>
    </row>
    <row r="34" spans="1:9">
      <c r="A34" s="187" t="s">
        <v>154</v>
      </c>
      <c r="B34" s="105">
        <v>103950.315</v>
      </c>
      <c r="C34" s="105"/>
      <c r="D34" s="187" t="s">
        <v>154</v>
      </c>
      <c r="E34" s="105">
        <v>97723.39499999999</v>
      </c>
      <c r="F34" s="105"/>
      <c r="G34" s="187" t="s">
        <v>154</v>
      </c>
      <c r="H34" s="105">
        <v>89851.544999999998</v>
      </c>
      <c r="I34" s="104"/>
    </row>
    <row r="35" spans="1:9">
      <c r="A35" s="187" t="s">
        <v>155</v>
      </c>
      <c r="B35" s="105">
        <v>105509.25</v>
      </c>
      <c r="C35" s="105"/>
      <c r="D35" s="187" t="s">
        <v>155</v>
      </c>
      <c r="E35" s="105">
        <v>99190.822499999995</v>
      </c>
      <c r="F35" s="105"/>
      <c r="G35" s="187" t="s">
        <v>155</v>
      </c>
      <c r="H35" s="105">
        <v>90909.944999999992</v>
      </c>
      <c r="I35" s="104"/>
    </row>
    <row r="36" spans="1:9">
      <c r="A36" s="187" t="s">
        <v>156</v>
      </c>
      <c r="B36" s="105">
        <v>107090.235</v>
      </c>
      <c r="C36" s="105"/>
      <c r="D36" s="187" t="s">
        <v>156</v>
      </c>
      <c r="E36" s="105">
        <v>100678.095</v>
      </c>
      <c r="F36" s="105"/>
      <c r="G36" s="187" t="s">
        <v>156</v>
      </c>
      <c r="H36" s="105">
        <v>92275.942500000005</v>
      </c>
      <c r="I36" s="104"/>
    </row>
    <row r="37" spans="1:9">
      <c r="A37" s="187" t="s">
        <v>157</v>
      </c>
      <c r="B37" s="105">
        <v>108696.5775</v>
      </c>
      <c r="C37" s="105"/>
      <c r="D37" s="187" t="s">
        <v>157</v>
      </c>
      <c r="E37" s="105">
        <v>102189.6225</v>
      </c>
      <c r="F37" s="105"/>
      <c r="G37" s="187" t="s">
        <v>157</v>
      </c>
      <c r="H37" s="105">
        <v>93660.682499999995</v>
      </c>
      <c r="I37" s="104"/>
    </row>
    <row r="38" spans="1:9">
      <c r="A38" s="187" t="s">
        <v>200</v>
      </c>
      <c r="B38" s="105">
        <v>110328.2775</v>
      </c>
      <c r="C38" s="105"/>
      <c r="D38" s="187" t="s">
        <v>200</v>
      </c>
      <c r="E38" s="105">
        <v>103720.995</v>
      </c>
      <c r="F38" s="105"/>
      <c r="G38" s="187" t="s">
        <v>200</v>
      </c>
      <c r="H38" s="105">
        <v>95064.165000000008</v>
      </c>
      <c r="I38" s="104"/>
    </row>
    <row r="39" spans="1:9">
      <c r="A39" s="187" t="s">
        <v>189</v>
      </c>
      <c r="B39" s="103">
        <v>111983.13</v>
      </c>
      <c r="C39" s="240"/>
      <c r="D39" s="89" t="s">
        <v>189</v>
      </c>
      <c r="E39" s="103">
        <v>105277.72500000001</v>
      </c>
      <c r="F39" s="240"/>
      <c r="G39" s="89" t="s">
        <v>189</v>
      </c>
      <c r="H39" s="103">
        <v>96491.902499999997</v>
      </c>
      <c r="I39" s="104"/>
    </row>
    <row r="40" spans="1:9">
      <c r="A40" s="187" t="s">
        <v>190</v>
      </c>
      <c r="B40" s="103">
        <v>113663.34</v>
      </c>
      <c r="C40" s="241"/>
      <c r="D40" s="89" t="s">
        <v>190</v>
      </c>
      <c r="E40" s="103">
        <v>106856.505</v>
      </c>
      <c r="F40" s="241"/>
      <c r="G40" s="89" t="s">
        <v>190</v>
      </c>
      <c r="H40" s="103">
        <v>97941.69</v>
      </c>
      <c r="I40" s="104"/>
    </row>
    <row r="41" spans="1:9" ht="15" customHeight="1">
      <c r="A41" s="214" t="s">
        <v>191</v>
      </c>
      <c r="B41" s="103">
        <v>120637.755</v>
      </c>
      <c r="C41" s="242"/>
      <c r="D41" s="89" t="s">
        <v>191</v>
      </c>
      <c r="E41" s="103">
        <v>113416.38</v>
      </c>
      <c r="F41" s="22"/>
      <c r="G41" s="187" t="s">
        <v>191</v>
      </c>
      <c r="H41" s="103">
        <v>103948.11</v>
      </c>
      <c r="I41" s="104"/>
    </row>
    <row r="42" spans="1:9">
      <c r="A42" s="214" t="s">
        <v>192</v>
      </c>
      <c r="B42" s="103">
        <v>124076.4525</v>
      </c>
      <c r="C42" s="243"/>
      <c r="D42" s="187" t="s">
        <v>192</v>
      </c>
      <c r="E42" s="103">
        <v>115136.28</v>
      </c>
      <c r="G42" s="187" t="s">
        <v>192</v>
      </c>
      <c r="H42" s="103">
        <v>105668.01</v>
      </c>
      <c r="I42" s="104"/>
    </row>
    <row r="43" spans="1:9">
      <c r="A43" s="214" t="s">
        <v>193</v>
      </c>
      <c r="B43" s="103">
        <v>125797.455</v>
      </c>
      <c r="C43" s="180"/>
      <c r="D43" s="187" t="s">
        <v>193</v>
      </c>
      <c r="E43" s="103">
        <v>116856.18000000001</v>
      </c>
      <c r="F43" s="180"/>
      <c r="G43" s="187" t="s">
        <v>193</v>
      </c>
      <c r="H43" s="103">
        <v>107387.91</v>
      </c>
      <c r="I43" s="104"/>
    </row>
    <row r="44" spans="1:9" ht="15" customHeight="1">
      <c r="A44" s="214" t="s">
        <v>194</v>
      </c>
      <c r="B44" s="103">
        <v>127517.35500000001</v>
      </c>
      <c r="C44" s="232"/>
      <c r="D44" s="187" t="s">
        <v>194</v>
      </c>
      <c r="E44" s="103">
        <v>118576.08</v>
      </c>
      <c r="F44" s="232"/>
      <c r="G44" s="187" t="s">
        <v>194</v>
      </c>
      <c r="H44" s="103">
        <v>109107.81</v>
      </c>
      <c r="I44" s="104"/>
    </row>
    <row r="45" spans="1:9">
      <c r="I45" s="104"/>
    </row>
    <row r="46" spans="1:9">
      <c r="C46" s="328"/>
      <c r="D46" s="328"/>
      <c r="E46" s="328"/>
      <c r="F46" s="328"/>
      <c r="G46" s="328"/>
    </row>
    <row r="47" spans="1:9" ht="18" customHeight="1">
      <c r="C47" s="309"/>
      <c r="D47" s="309"/>
      <c r="E47" s="309"/>
      <c r="F47" s="309"/>
      <c r="G47" s="309"/>
    </row>
    <row r="48" spans="1:9" ht="18" customHeight="1">
      <c r="C48" s="309"/>
      <c r="D48" s="309"/>
      <c r="E48" s="309"/>
      <c r="F48" s="309"/>
      <c r="G48" s="309"/>
    </row>
  </sheetData>
  <mergeCells count="7">
    <mergeCell ref="C48:G48"/>
    <mergeCell ref="C47:G47"/>
    <mergeCell ref="A1:I2"/>
    <mergeCell ref="G3:I3"/>
    <mergeCell ref="D3:E3"/>
    <mergeCell ref="A3:B3"/>
    <mergeCell ref="C46:G46"/>
  </mergeCells>
  <phoneticPr fontId="12" type="noConversion"/>
  <printOptions horizontalCentered="1" verticalCentered="1"/>
  <pageMargins left="0.75" right="0.75" top="1" bottom="1" header="0.5" footer="0.5"/>
  <pageSetup paperSize="5" scale="55" firstPageNumber="29" orientation="landscape" useFirstPageNumber="1" r:id="rId1"/>
  <headerFooter>
    <oddHeader xml:space="preserve">&amp;R&amp;"Arial,Regular"&amp;14 &amp;K00000031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Layout" zoomScaleNormal="100" workbookViewId="0">
      <selection sqref="A1:I44"/>
    </sheetView>
  </sheetViews>
  <sheetFormatPr defaultColWidth="11.125" defaultRowHeight="15.75"/>
  <sheetData>
    <row r="1" spans="1:10" ht="18" customHeight="1">
      <c r="A1" s="329" t="s">
        <v>239</v>
      </c>
      <c r="B1" s="329"/>
      <c r="C1" s="329"/>
      <c r="D1" s="329"/>
      <c r="E1" s="17"/>
      <c r="F1" s="17"/>
      <c r="G1" s="17"/>
      <c r="H1" s="17"/>
      <c r="I1" s="17"/>
      <c r="J1" s="17"/>
    </row>
    <row r="2" spans="1:10" ht="18" customHeight="1">
      <c r="A2" s="307" t="s">
        <v>3</v>
      </c>
      <c r="B2" s="307"/>
      <c r="C2" s="307"/>
      <c r="D2" s="17"/>
      <c r="E2" s="17"/>
      <c r="F2" s="17"/>
      <c r="G2" s="17"/>
      <c r="H2" s="17"/>
      <c r="I2" s="17"/>
      <c r="J2" s="17"/>
    </row>
    <row r="3" spans="1:10" ht="16.5">
      <c r="A3" s="106"/>
      <c r="B3" s="106"/>
      <c r="C3" s="91"/>
      <c r="D3" s="17"/>
      <c r="E3" s="17"/>
      <c r="F3" s="17"/>
      <c r="G3" s="17"/>
      <c r="H3" s="17"/>
      <c r="I3" s="17"/>
      <c r="J3" s="17"/>
    </row>
    <row r="4" spans="1:10" ht="17.25">
      <c r="A4" s="106"/>
      <c r="B4" s="107"/>
      <c r="C4" s="107"/>
      <c r="D4" s="17"/>
      <c r="E4" s="17"/>
      <c r="F4" s="17"/>
      <c r="G4" s="17"/>
      <c r="H4" s="17"/>
      <c r="I4" s="17"/>
      <c r="J4" s="17"/>
    </row>
    <row r="5" spans="1:10" ht="16.5">
      <c r="A5" s="99"/>
      <c r="B5" s="108"/>
      <c r="C5" s="92" t="s">
        <v>234</v>
      </c>
      <c r="D5" s="17"/>
      <c r="E5" s="17"/>
      <c r="F5" s="17"/>
      <c r="G5" s="17"/>
      <c r="H5" s="17"/>
      <c r="I5" s="17"/>
      <c r="J5" s="17"/>
    </row>
    <row r="6" spans="1:10" ht="16.5">
      <c r="A6" s="99" t="s">
        <v>0</v>
      </c>
      <c r="B6" s="108"/>
      <c r="C6" s="109" t="s">
        <v>1</v>
      </c>
      <c r="D6" s="17"/>
      <c r="E6" s="17"/>
      <c r="F6" s="17"/>
      <c r="G6" s="17"/>
      <c r="H6" s="17"/>
      <c r="I6" s="17"/>
      <c r="J6" s="17"/>
    </row>
    <row r="7" spans="1:10">
      <c r="A7" s="18">
        <v>0</v>
      </c>
      <c r="B7" s="19"/>
      <c r="C7" s="110">
        <v>16830</v>
      </c>
      <c r="D7" s="297"/>
      <c r="E7" s="113"/>
      <c r="F7" s="113"/>
      <c r="G7" s="113"/>
      <c r="H7" s="113"/>
      <c r="I7" s="113"/>
      <c r="J7" s="112"/>
    </row>
    <row r="8" spans="1:10">
      <c r="A8" s="111">
        <v>1</v>
      </c>
      <c r="B8" s="19"/>
      <c r="C8" s="110">
        <v>17046.75</v>
      </c>
      <c r="D8" s="113"/>
      <c r="E8" s="113"/>
      <c r="F8" s="113"/>
      <c r="G8" s="113"/>
      <c r="H8" s="113"/>
      <c r="I8" s="113"/>
      <c r="J8" s="112"/>
    </row>
    <row r="9" spans="1:10">
      <c r="A9" s="111">
        <v>2</v>
      </c>
      <c r="B9" s="20"/>
      <c r="C9" s="20">
        <v>17899.087500000001</v>
      </c>
      <c r="D9" s="113"/>
      <c r="E9" s="113"/>
      <c r="F9" s="113"/>
      <c r="G9" s="113"/>
      <c r="H9" s="113"/>
      <c r="I9" s="113"/>
      <c r="J9" s="112"/>
    </row>
    <row r="10" spans="1:10">
      <c r="A10" s="111">
        <v>3</v>
      </c>
      <c r="B10" s="20"/>
      <c r="C10" s="20">
        <v>18340.087500000001</v>
      </c>
      <c r="D10" s="113" t="s">
        <v>4</v>
      </c>
      <c r="E10" s="113"/>
      <c r="F10" s="113"/>
      <c r="G10" s="113"/>
      <c r="H10" s="113"/>
      <c r="I10" s="113"/>
      <c r="J10" s="112"/>
    </row>
    <row r="11" spans="1:10">
      <c r="A11" s="111">
        <v>4</v>
      </c>
      <c r="B11" s="20"/>
      <c r="C11" s="20">
        <v>18707.22</v>
      </c>
      <c r="D11" s="113"/>
      <c r="E11" s="113"/>
      <c r="F11" s="113"/>
      <c r="G11" s="113"/>
      <c r="H11" s="113"/>
      <c r="I11" s="113"/>
      <c r="J11" s="112"/>
    </row>
    <row r="12" spans="1:10">
      <c r="A12" s="111">
        <v>5</v>
      </c>
      <c r="B12" s="20"/>
      <c r="C12" s="20">
        <v>18987.254999999997</v>
      </c>
      <c r="D12" s="113"/>
      <c r="E12" s="113"/>
      <c r="F12" s="113"/>
      <c r="G12" s="113"/>
      <c r="H12" s="113"/>
      <c r="I12" s="113"/>
      <c r="J12" s="112"/>
    </row>
    <row r="13" spans="1:10">
      <c r="A13" s="111">
        <v>6</v>
      </c>
      <c r="B13" s="20"/>
      <c r="C13" s="20">
        <v>19271.7</v>
      </c>
      <c r="D13" s="113"/>
      <c r="E13" s="113"/>
      <c r="F13" s="113"/>
      <c r="G13" s="113"/>
      <c r="H13" s="113"/>
      <c r="I13" s="113"/>
      <c r="J13" s="112"/>
    </row>
    <row r="14" spans="1:10">
      <c r="A14" s="111">
        <v>7</v>
      </c>
      <c r="B14" s="20"/>
      <c r="C14" s="20">
        <v>19770.03</v>
      </c>
      <c r="D14" s="113"/>
      <c r="E14" s="113"/>
      <c r="F14" s="113"/>
      <c r="G14" s="113"/>
      <c r="H14" s="113"/>
      <c r="I14" s="113"/>
      <c r="J14" s="112"/>
    </row>
    <row r="15" spans="1:10">
      <c r="A15" s="111">
        <v>8</v>
      </c>
      <c r="B15" s="20"/>
      <c r="C15" s="20">
        <v>19645.447500000002</v>
      </c>
      <c r="D15" s="113"/>
      <c r="E15" s="113"/>
      <c r="F15" s="113"/>
      <c r="G15" s="113"/>
      <c r="H15" s="113"/>
      <c r="I15" s="113"/>
      <c r="J15" s="112"/>
    </row>
    <row r="16" spans="1:10">
      <c r="A16" s="111">
        <v>9</v>
      </c>
      <c r="B16" s="20"/>
      <c r="C16" s="20">
        <v>19940.9175</v>
      </c>
      <c r="D16" s="113"/>
      <c r="E16" s="113"/>
      <c r="F16" s="113"/>
      <c r="G16" s="113"/>
      <c r="H16" s="113"/>
      <c r="I16" s="113"/>
      <c r="J16" s="112"/>
    </row>
    <row r="17" spans="1:10">
      <c r="A17" s="111">
        <v>10</v>
      </c>
      <c r="B17" s="20"/>
      <c r="C17" s="20">
        <v>20237.489999999998</v>
      </c>
      <c r="D17" s="113"/>
      <c r="E17" s="113"/>
      <c r="F17" s="113"/>
      <c r="G17" s="113"/>
      <c r="H17" s="113"/>
      <c r="I17" s="113"/>
      <c r="J17" s="112"/>
    </row>
    <row r="18" spans="1:10">
      <c r="A18" s="111">
        <v>11</v>
      </c>
      <c r="B18" s="20"/>
      <c r="C18" s="20">
        <v>20537.370000000003</v>
      </c>
      <c r="D18" s="113"/>
      <c r="E18" s="113"/>
      <c r="F18" s="113"/>
      <c r="G18" s="113"/>
      <c r="H18" s="113"/>
      <c r="I18" s="113"/>
      <c r="J18" s="112"/>
    </row>
    <row r="19" spans="1:10">
      <c r="A19" s="111">
        <v>12</v>
      </c>
      <c r="B19" s="20"/>
      <c r="C19" s="20">
        <v>20859.3</v>
      </c>
      <c r="D19" s="113"/>
      <c r="E19" s="113"/>
      <c r="F19" s="113"/>
      <c r="G19" s="113"/>
      <c r="H19" s="113"/>
      <c r="I19" s="113"/>
      <c r="J19" s="112"/>
    </row>
    <row r="20" spans="1:10">
      <c r="A20" s="111">
        <v>13</v>
      </c>
      <c r="B20" s="20"/>
      <c r="C20" s="20">
        <v>21163.59</v>
      </c>
      <c r="D20" s="113"/>
      <c r="E20" s="113"/>
      <c r="F20" s="113"/>
      <c r="G20" s="113"/>
      <c r="H20" s="113"/>
      <c r="I20" s="113"/>
      <c r="J20" s="112"/>
    </row>
    <row r="21" spans="1:10">
      <c r="A21" s="111">
        <v>14</v>
      </c>
      <c r="B21" s="20"/>
      <c r="C21" s="20">
        <v>21464.572500000002</v>
      </c>
      <c r="D21" s="113"/>
      <c r="E21" s="113"/>
      <c r="F21" s="113"/>
      <c r="G21" s="113"/>
      <c r="H21" s="113"/>
      <c r="I21" s="113"/>
      <c r="J21" s="112"/>
    </row>
    <row r="22" spans="1:10">
      <c r="A22" s="111">
        <v>15</v>
      </c>
      <c r="B22" s="20"/>
      <c r="C22" s="20">
        <v>21775.477500000001</v>
      </c>
      <c r="D22" s="113"/>
      <c r="E22" s="113"/>
      <c r="F22" s="113"/>
      <c r="G22" s="113"/>
      <c r="H22" s="113"/>
      <c r="I22" s="113"/>
      <c r="J22" s="112"/>
    </row>
    <row r="23" spans="1:10">
      <c r="A23" s="111">
        <v>16</v>
      </c>
      <c r="B23" s="20"/>
      <c r="C23" s="20">
        <v>22084.177499999998</v>
      </c>
      <c r="D23" s="113"/>
      <c r="E23" s="113"/>
      <c r="F23" s="113"/>
      <c r="G23" s="113"/>
      <c r="H23" s="113"/>
      <c r="I23" s="113"/>
      <c r="J23" s="112"/>
    </row>
    <row r="24" spans="1:10">
      <c r="A24" s="111">
        <v>17</v>
      </c>
      <c r="B24" s="20"/>
      <c r="C24" s="20">
        <v>22399.4925</v>
      </c>
      <c r="D24" s="113"/>
      <c r="E24" s="113"/>
      <c r="F24" s="113"/>
      <c r="G24" s="113"/>
      <c r="H24" s="113"/>
      <c r="I24" s="113"/>
      <c r="J24" s="112"/>
    </row>
    <row r="25" spans="1:10">
      <c r="A25" s="111">
        <v>18</v>
      </c>
      <c r="B25" s="20"/>
      <c r="C25" s="20">
        <v>22703.782500000001</v>
      </c>
      <c r="D25" s="113"/>
      <c r="E25" s="113"/>
      <c r="F25" s="113"/>
      <c r="G25" s="113"/>
      <c r="H25" s="113"/>
      <c r="I25" s="113"/>
      <c r="J25" s="112"/>
    </row>
    <row r="26" spans="1:10">
      <c r="A26" s="111">
        <v>19</v>
      </c>
      <c r="B26" s="20"/>
      <c r="C26" s="20">
        <v>23014.6875</v>
      </c>
      <c r="D26" s="113"/>
      <c r="E26" s="113"/>
      <c r="F26" s="113"/>
      <c r="G26" s="113"/>
      <c r="H26" s="113"/>
      <c r="I26" s="113"/>
      <c r="J26" s="112"/>
    </row>
    <row r="27" spans="1:10">
      <c r="A27" s="111">
        <v>20</v>
      </c>
      <c r="B27" s="20"/>
      <c r="C27" s="20">
        <v>23312.362499999999</v>
      </c>
      <c r="D27" s="113"/>
      <c r="E27" s="113"/>
      <c r="F27" s="113"/>
      <c r="G27" s="113"/>
      <c r="H27" s="113"/>
      <c r="I27" s="113"/>
      <c r="J27" s="112"/>
    </row>
    <row r="28" spans="1:10">
      <c r="A28" s="111">
        <v>21</v>
      </c>
      <c r="B28" s="20"/>
      <c r="C28" s="20">
        <v>23625.4725</v>
      </c>
      <c r="D28" s="113"/>
      <c r="E28" s="113"/>
      <c r="F28" s="113"/>
      <c r="G28" s="113"/>
      <c r="H28" s="113"/>
      <c r="I28" s="113"/>
      <c r="J28" s="112"/>
    </row>
    <row r="29" spans="1:10">
      <c r="A29" s="111">
        <v>22</v>
      </c>
      <c r="B29" s="20"/>
      <c r="C29" s="20">
        <v>23931.967499999999</v>
      </c>
      <c r="D29" s="113" t="s">
        <v>5</v>
      </c>
      <c r="E29" s="113"/>
      <c r="F29" s="113"/>
      <c r="G29" s="113"/>
      <c r="H29" s="113"/>
      <c r="I29" s="113"/>
      <c r="J29" s="112"/>
    </row>
    <row r="30" spans="1:10">
      <c r="A30" s="111">
        <v>23</v>
      </c>
      <c r="B30" s="20"/>
      <c r="C30" s="20">
        <v>24246.18</v>
      </c>
      <c r="D30" s="16" t="s">
        <v>6</v>
      </c>
      <c r="E30" s="16"/>
      <c r="F30" s="16"/>
      <c r="G30" s="16"/>
      <c r="H30" s="113"/>
      <c r="I30" s="113"/>
      <c r="J30" s="112"/>
    </row>
    <row r="31" spans="1:10">
      <c r="A31" s="111">
        <v>24</v>
      </c>
      <c r="B31" s="20"/>
      <c r="C31" s="20">
        <v>24547.162499999999</v>
      </c>
      <c r="D31" s="113"/>
      <c r="E31" s="113"/>
      <c r="F31" s="113"/>
      <c r="G31" s="113"/>
      <c r="H31" s="113"/>
      <c r="I31" s="113"/>
      <c r="J31" s="112"/>
    </row>
    <row r="32" spans="1:10">
      <c r="A32" s="111">
        <v>25</v>
      </c>
      <c r="B32" s="20"/>
      <c r="C32" s="20">
        <v>24856.965</v>
      </c>
      <c r="D32" s="113"/>
      <c r="E32" s="113"/>
      <c r="F32" s="113"/>
      <c r="G32" s="113"/>
      <c r="H32" s="113"/>
      <c r="I32" s="113"/>
      <c r="J32" s="112"/>
    </row>
    <row r="33" spans="1:10">
      <c r="A33" s="111">
        <v>26</v>
      </c>
      <c r="B33" s="20"/>
      <c r="C33" s="20">
        <v>25171.177499999998</v>
      </c>
      <c r="D33" s="113" t="s">
        <v>7</v>
      </c>
      <c r="E33" s="113"/>
      <c r="F33" s="113"/>
      <c r="G33" s="113"/>
      <c r="H33" s="113"/>
      <c r="I33" s="113"/>
      <c r="J33" s="112"/>
    </row>
    <row r="34" spans="1:10">
      <c r="A34" s="111">
        <v>27</v>
      </c>
      <c r="B34" s="20"/>
      <c r="C34" s="20">
        <v>25478.775000000001</v>
      </c>
      <c r="D34" s="113" t="s">
        <v>8</v>
      </c>
      <c r="E34" s="113"/>
      <c r="F34" s="113"/>
      <c r="G34" s="113"/>
      <c r="H34" s="113"/>
      <c r="I34" s="113"/>
      <c r="J34" s="112"/>
    </row>
    <row r="35" spans="1:10">
      <c r="A35" s="111">
        <v>28</v>
      </c>
      <c r="B35" s="20"/>
      <c r="C35" s="20">
        <v>25703.685000000001</v>
      </c>
      <c r="D35" s="113" t="s">
        <v>9</v>
      </c>
      <c r="E35" s="113"/>
      <c r="F35" s="113"/>
      <c r="G35" s="113"/>
      <c r="H35" s="113"/>
      <c r="I35" s="113"/>
      <c r="J35" s="112"/>
    </row>
    <row r="36" spans="1:10">
      <c r="A36" s="111">
        <v>29</v>
      </c>
      <c r="B36" s="20"/>
      <c r="C36" s="20">
        <v>26085.15</v>
      </c>
      <c r="D36" s="113"/>
      <c r="E36" s="113"/>
      <c r="F36" s="113"/>
      <c r="G36" s="113"/>
      <c r="H36" s="113"/>
      <c r="I36" s="113"/>
      <c r="J36" s="112"/>
    </row>
    <row r="37" spans="1:10">
      <c r="A37" s="111">
        <v>30</v>
      </c>
      <c r="B37" s="20"/>
      <c r="C37" s="20">
        <v>26476.537499999999</v>
      </c>
      <c r="D37" s="113"/>
      <c r="E37" s="113"/>
      <c r="F37" s="113"/>
      <c r="G37" s="113"/>
      <c r="H37" s="113"/>
      <c r="I37" s="113"/>
      <c r="J37" s="112"/>
    </row>
    <row r="38" spans="1:10">
      <c r="A38" s="111" t="s">
        <v>15</v>
      </c>
      <c r="B38" s="20"/>
      <c r="C38" s="20">
        <v>26878.95</v>
      </c>
      <c r="D38" s="180"/>
      <c r="E38" s="180"/>
      <c r="F38" s="180"/>
      <c r="G38" s="113"/>
      <c r="H38" s="113"/>
      <c r="I38" s="113"/>
      <c r="J38" s="112"/>
    </row>
    <row r="39" spans="1:10">
      <c r="A39" s="111" t="s">
        <v>189</v>
      </c>
      <c r="B39" s="20"/>
      <c r="C39" s="20">
        <f>SUM(C38+1500)</f>
        <v>28378.95</v>
      </c>
      <c r="D39" s="113"/>
      <c r="E39" s="113"/>
      <c r="F39" s="113"/>
      <c r="G39" s="113"/>
      <c r="H39" s="113"/>
      <c r="I39" s="113"/>
      <c r="J39" s="112"/>
    </row>
    <row r="40" spans="1:10">
      <c r="A40" s="111" t="s">
        <v>190</v>
      </c>
      <c r="B40" s="20"/>
      <c r="C40" s="20">
        <f t="shared" ref="C40:C42" si="0">C39+1500</f>
        <v>29878.95</v>
      </c>
      <c r="D40" s="113"/>
      <c r="E40" s="113"/>
      <c r="F40" s="113"/>
      <c r="G40" s="113"/>
      <c r="H40" s="113"/>
      <c r="I40" s="113"/>
      <c r="J40" s="112"/>
    </row>
    <row r="41" spans="1:10">
      <c r="A41" s="111" t="s">
        <v>191</v>
      </c>
      <c r="B41" s="20"/>
      <c r="C41" s="20">
        <f t="shared" si="0"/>
        <v>31378.95</v>
      </c>
      <c r="D41" s="113"/>
      <c r="E41" s="113"/>
      <c r="F41" s="113"/>
      <c r="G41" s="113"/>
      <c r="H41" s="113"/>
      <c r="I41" s="113"/>
      <c r="J41" s="112"/>
    </row>
    <row r="42" spans="1:10">
      <c r="A42" s="262" t="s">
        <v>192</v>
      </c>
      <c r="B42" s="181"/>
      <c r="C42" s="20">
        <f t="shared" si="0"/>
        <v>32878.949999999997</v>
      </c>
      <c r="D42" s="113"/>
      <c r="E42" s="113"/>
      <c r="F42" s="113"/>
      <c r="G42" s="113"/>
      <c r="H42" s="113"/>
      <c r="I42" s="113"/>
      <c r="J42" s="112"/>
    </row>
    <row r="43" spans="1:10">
      <c r="D43" s="113"/>
      <c r="E43" s="113"/>
      <c r="F43" s="113"/>
      <c r="G43" s="113"/>
      <c r="H43" s="113"/>
      <c r="I43" s="113"/>
      <c r="J43" s="112"/>
    </row>
    <row r="44" spans="1:10">
      <c r="A44" s="180" t="s">
        <v>211</v>
      </c>
      <c r="B44" s="180"/>
      <c r="C44" s="180"/>
      <c r="D44" s="113"/>
      <c r="E44" s="113"/>
      <c r="F44" s="113"/>
      <c r="G44" s="113"/>
      <c r="H44" s="113"/>
      <c r="I44" s="113"/>
      <c r="J44" s="112"/>
    </row>
    <row r="45" spans="1:10" ht="15" customHeight="1">
      <c r="A45" s="232"/>
      <c r="B45" s="232"/>
      <c r="C45" s="232"/>
      <c r="D45" s="113"/>
      <c r="E45" s="113"/>
      <c r="F45" s="113"/>
      <c r="G45" s="113"/>
      <c r="H45" s="113"/>
      <c r="I45" s="113"/>
      <c r="J45" s="112"/>
    </row>
    <row r="46" spans="1:10">
      <c r="A46" s="232"/>
      <c r="B46" s="232"/>
      <c r="C46" s="232"/>
      <c r="D46" s="113"/>
      <c r="E46" s="113"/>
      <c r="F46" s="113"/>
      <c r="G46" s="113"/>
      <c r="H46" s="113"/>
      <c r="I46" s="113"/>
      <c r="J46" s="112"/>
    </row>
    <row r="47" spans="1:10">
      <c r="A47" s="232"/>
      <c r="B47" s="232"/>
      <c r="C47" s="232"/>
      <c r="D47" s="113"/>
      <c r="E47" s="113"/>
      <c r="F47" s="113"/>
      <c r="G47" s="113"/>
      <c r="H47" s="113"/>
      <c r="I47" s="113"/>
      <c r="J47" s="112"/>
    </row>
    <row r="48" spans="1:10">
      <c r="A48" s="143"/>
      <c r="B48" s="143"/>
      <c r="C48" s="143"/>
      <c r="D48" s="113"/>
      <c r="E48" s="113"/>
      <c r="F48" s="113"/>
    </row>
  </sheetData>
  <mergeCells count="1">
    <mergeCell ref="A1:D1"/>
  </mergeCells>
  <phoneticPr fontId="12" type="noConversion"/>
  <printOptions horizontalCentered="1" verticalCentered="1"/>
  <pageMargins left="0.75" right="0.75" top="1" bottom="1" header="0.5" footer="0.5"/>
  <pageSetup paperSize="5" scale="67" firstPageNumber="30" orientation="landscape" useFirstPageNumber="1" r:id="rId1"/>
  <headerFooter>
    <oddHeader>&amp;R&amp;"Arial,Regular"&amp;16&amp;K000000 &amp;14 32</oddHeader>
    <oddFooter xml:space="preserve">&amp;R&amp;"Calibri,Regular"&amp;14&amp;K000000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Layout" topLeftCell="F1" zoomScaleNormal="100" workbookViewId="0">
      <selection activeCell="M4" sqref="M4"/>
    </sheetView>
  </sheetViews>
  <sheetFormatPr defaultColWidth="11.125" defaultRowHeight="15.75"/>
  <cols>
    <col min="4" max="4" width="7.375" customWidth="1"/>
  </cols>
  <sheetData>
    <row r="1" spans="1:9" ht="15" customHeight="1">
      <c r="A1" s="330"/>
      <c r="B1" s="330"/>
      <c r="C1" s="330"/>
      <c r="D1" s="330"/>
      <c r="E1" s="330"/>
      <c r="F1" s="330"/>
      <c r="G1" s="330"/>
    </row>
    <row r="2" spans="1:9" ht="30.95" customHeight="1">
      <c r="A2" s="330"/>
      <c r="B2" s="330"/>
      <c r="C2" s="330"/>
      <c r="D2" s="330"/>
      <c r="E2" s="330"/>
      <c r="F2" s="330"/>
      <c r="G2" s="330"/>
    </row>
    <row r="3" spans="1:9" ht="17.25">
      <c r="A3" s="331" t="s">
        <v>10</v>
      </c>
      <c r="B3" s="331"/>
      <c r="C3" s="331"/>
      <c r="D3" s="107"/>
      <c r="E3" s="331" t="s">
        <v>2</v>
      </c>
      <c r="F3" s="331"/>
      <c r="G3" s="331"/>
    </row>
    <row r="4" spans="1:9" ht="17.25">
      <c r="A4" s="326" t="s">
        <v>11</v>
      </c>
      <c r="B4" s="326"/>
      <c r="C4" s="326"/>
      <c r="D4" s="107"/>
      <c r="E4" s="326" t="s">
        <v>11</v>
      </c>
      <c r="F4" s="326"/>
      <c r="G4" s="326"/>
    </row>
    <row r="5" spans="1:9" ht="17.25">
      <c r="A5" s="326" t="s">
        <v>240</v>
      </c>
      <c r="B5" s="326"/>
      <c r="C5" s="326"/>
      <c r="D5" s="107"/>
      <c r="E5" s="326" t="s">
        <v>240</v>
      </c>
      <c r="F5" s="326"/>
      <c r="G5" s="326"/>
    </row>
    <row r="6" spans="1:9" ht="18.95" customHeight="1">
      <c r="A6" s="114" t="s">
        <v>0</v>
      </c>
      <c r="B6" s="115"/>
      <c r="C6" s="116" t="s">
        <v>1</v>
      </c>
      <c r="D6" s="107"/>
      <c r="E6" s="114" t="s">
        <v>0</v>
      </c>
      <c r="F6" s="115"/>
      <c r="G6" s="116" t="s">
        <v>1</v>
      </c>
    </row>
    <row r="7" spans="1:9">
      <c r="A7" s="87">
        <v>0</v>
      </c>
      <c r="B7" s="117"/>
      <c r="C7" s="118">
        <v>35907</v>
      </c>
      <c r="D7" s="298"/>
      <c r="E7" s="87">
        <v>0</v>
      </c>
      <c r="F7" s="120"/>
      <c r="G7" s="117">
        <v>27680</v>
      </c>
      <c r="H7" s="293"/>
    </row>
    <row r="8" spans="1:9">
      <c r="A8" s="87">
        <v>1</v>
      </c>
      <c r="B8" s="121" t="s">
        <v>2</v>
      </c>
      <c r="C8" s="118">
        <v>37702.35</v>
      </c>
      <c r="D8" s="298"/>
      <c r="E8" s="87">
        <v>1</v>
      </c>
      <c r="F8" s="120"/>
      <c r="G8" s="117">
        <v>29064</v>
      </c>
      <c r="H8" s="293"/>
      <c r="I8" s="293"/>
    </row>
    <row r="9" spans="1:9">
      <c r="A9" s="87">
        <v>2</v>
      </c>
      <c r="B9" s="117"/>
      <c r="C9" s="118">
        <v>39587.467499999999</v>
      </c>
      <c r="D9" s="298"/>
      <c r="E9" s="87">
        <v>2</v>
      </c>
      <c r="F9" s="120"/>
      <c r="G9" s="117">
        <v>30517.200000000001</v>
      </c>
      <c r="H9" s="293"/>
      <c r="I9" s="293"/>
    </row>
    <row r="10" spans="1:9">
      <c r="A10" s="87">
        <v>3</v>
      </c>
      <c r="B10" s="117"/>
      <c r="C10" s="118">
        <v>40562.077499999999</v>
      </c>
      <c r="D10" s="298"/>
      <c r="E10" s="87">
        <v>3</v>
      </c>
      <c r="F10" s="120"/>
      <c r="G10" s="117">
        <v>31269.105</v>
      </c>
      <c r="H10" s="293"/>
      <c r="I10" s="293"/>
    </row>
    <row r="11" spans="1:9">
      <c r="A11" s="87">
        <v>4</v>
      </c>
      <c r="B11" s="117"/>
      <c r="C11" s="118">
        <v>41373.517500000002</v>
      </c>
      <c r="D11" s="298"/>
      <c r="E11" s="87">
        <v>4</v>
      </c>
      <c r="F11" s="120"/>
      <c r="G11" s="117">
        <v>31894.2225</v>
      </c>
      <c r="H11" s="293"/>
      <c r="I11" s="293"/>
    </row>
    <row r="12" spans="1:9">
      <c r="A12" s="87">
        <v>5</v>
      </c>
      <c r="B12" s="117"/>
      <c r="C12" s="118">
        <v>41994.224999999999</v>
      </c>
      <c r="D12" s="298"/>
      <c r="E12" s="87">
        <v>5</v>
      </c>
      <c r="F12" s="120"/>
      <c r="G12" s="117">
        <v>32371.605</v>
      </c>
      <c r="H12" s="293"/>
      <c r="I12" s="293"/>
    </row>
    <row r="13" spans="1:9">
      <c r="A13" s="87">
        <v>6</v>
      </c>
      <c r="B13" s="117"/>
      <c r="C13" s="118">
        <v>42623.752500000002</v>
      </c>
      <c r="D13" s="298"/>
      <c r="E13" s="87">
        <v>6</v>
      </c>
      <c r="F13" s="120"/>
      <c r="G13" s="117">
        <v>32857.807500000003</v>
      </c>
      <c r="H13" s="293"/>
      <c r="I13" s="293"/>
    </row>
    <row r="14" spans="1:9">
      <c r="A14" s="87">
        <v>7</v>
      </c>
      <c r="B14" s="117"/>
      <c r="C14" s="118">
        <v>43263.202499999999</v>
      </c>
      <c r="D14" s="298"/>
      <c r="E14" s="87">
        <v>7</v>
      </c>
      <c r="F14" s="120"/>
      <c r="G14" s="117">
        <v>33350.625</v>
      </c>
      <c r="H14" s="293"/>
      <c r="I14" s="293"/>
    </row>
    <row r="15" spans="1:9">
      <c r="A15" s="87">
        <v>8</v>
      </c>
      <c r="B15" s="117"/>
      <c r="C15" s="118">
        <v>43912.574999999997</v>
      </c>
      <c r="D15" s="298"/>
      <c r="E15" s="87">
        <v>8</v>
      </c>
      <c r="F15" s="120"/>
      <c r="G15" s="117">
        <v>33851.160000000003</v>
      </c>
      <c r="H15" s="293"/>
      <c r="I15" s="293"/>
    </row>
    <row r="16" spans="1:9">
      <c r="A16" s="87">
        <v>9</v>
      </c>
      <c r="B16" s="117"/>
      <c r="C16" s="118">
        <v>44570.767500000002</v>
      </c>
      <c r="D16" s="298"/>
      <c r="E16" s="87">
        <v>9</v>
      </c>
      <c r="F16" s="120"/>
      <c r="G16" s="117">
        <v>34359.412499999999</v>
      </c>
      <c r="H16" s="293"/>
      <c r="I16" s="293"/>
    </row>
    <row r="17" spans="1:9">
      <c r="A17" s="87">
        <v>10</v>
      </c>
      <c r="B17" s="117"/>
      <c r="C17" s="118">
        <v>45238.8825</v>
      </c>
      <c r="D17" s="298"/>
      <c r="E17" s="87">
        <v>10</v>
      </c>
      <c r="F17" s="120"/>
      <c r="G17" s="117">
        <v>34874.28</v>
      </c>
      <c r="H17" s="293"/>
      <c r="I17" s="293"/>
    </row>
    <row r="18" spans="1:9">
      <c r="A18" s="87">
        <v>11</v>
      </c>
      <c r="B18" s="117"/>
      <c r="C18" s="118">
        <v>45918.022499999999</v>
      </c>
      <c r="D18" s="298"/>
      <c r="E18" s="87">
        <v>11</v>
      </c>
      <c r="F18" s="120"/>
      <c r="G18" s="117">
        <v>35397.967499999999</v>
      </c>
      <c r="H18" s="293"/>
      <c r="I18" s="293"/>
    </row>
    <row r="19" spans="1:9">
      <c r="A19" s="87">
        <v>12</v>
      </c>
      <c r="B19" s="117"/>
      <c r="C19" s="118">
        <v>46607.084999999999</v>
      </c>
      <c r="D19" s="298"/>
      <c r="E19" s="87">
        <v>12</v>
      </c>
      <c r="F19" s="120"/>
      <c r="G19" s="117">
        <v>35928.270000000004</v>
      </c>
      <c r="H19" s="293"/>
      <c r="I19" s="293"/>
    </row>
    <row r="20" spans="1:9">
      <c r="A20" s="87">
        <v>13</v>
      </c>
      <c r="B20" s="117"/>
      <c r="C20" s="118">
        <v>47306.07</v>
      </c>
      <c r="D20" s="298"/>
      <c r="E20" s="87">
        <v>13</v>
      </c>
      <c r="F20" s="120"/>
      <c r="G20" s="117">
        <v>36467.392500000002</v>
      </c>
      <c r="H20" s="293"/>
      <c r="I20" s="293"/>
    </row>
    <row r="21" spans="1:9">
      <c r="A21" s="87">
        <v>14</v>
      </c>
      <c r="B21" s="117"/>
      <c r="C21" s="118">
        <v>48014.977500000001</v>
      </c>
      <c r="D21" s="298"/>
      <c r="E21" s="87">
        <v>14</v>
      </c>
      <c r="F21" s="120"/>
      <c r="G21" s="117">
        <v>37014.232499999998</v>
      </c>
      <c r="H21" s="293"/>
      <c r="I21" s="293"/>
    </row>
    <row r="22" spans="1:9">
      <c r="A22" s="87">
        <v>15</v>
      </c>
      <c r="B22" s="117"/>
      <c r="C22" s="118">
        <v>48736.012499999997</v>
      </c>
      <c r="D22" s="298"/>
      <c r="E22" s="87">
        <v>15</v>
      </c>
      <c r="F22" s="120"/>
      <c r="G22" s="117">
        <v>37569.892500000002</v>
      </c>
      <c r="H22" s="293"/>
      <c r="I22" s="293"/>
    </row>
    <row r="23" spans="1:9">
      <c r="A23" s="87">
        <v>16</v>
      </c>
      <c r="B23" s="117"/>
      <c r="C23" s="118">
        <v>49466.97</v>
      </c>
      <c r="D23" s="298"/>
      <c r="E23" s="87">
        <v>16</v>
      </c>
      <c r="F23" s="120"/>
      <c r="G23" s="117">
        <v>38132.167499999996</v>
      </c>
      <c r="H23" s="293"/>
      <c r="I23" s="293"/>
    </row>
    <row r="24" spans="1:9">
      <c r="A24" s="87">
        <v>17</v>
      </c>
      <c r="B24" s="117"/>
      <c r="C24" s="118">
        <v>50208.952499999999</v>
      </c>
      <c r="D24" s="298"/>
      <c r="E24" s="87">
        <v>17</v>
      </c>
      <c r="F24" s="120"/>
      <c r="G24" s="117">
        <v>38704.365000000005</v>
      </c>
      <c r="H24" s="293"/>
      <c r="I24" s="293"/>
    </row>
    <row r="25" spans="1:9">
      <c r="A25" s="87">
        <v>18</v>
      </c>
      <c r="B25" s="117"/>
      <c r="C25" s="118">
        <v>50961.96</v>
      </c>
      <c r="D25" s="298"/>
      <c r="E25" s="87">
        <v>18</v>
      </c>
      <c r="F25" s="120"/>
      <c r="G25" s="117">
        <v>39286.485000000001</v>
      </c>
      <c r="H25" s="293"/>
      <c r="I25" s="293"/>
    </row>
    <row r="26" spans="1:9">
      <c r="A26" s="87">
        <v>19</v>
      </c>
      <c r="B26" s="117"/>
      <c r="C26" s="118">
        <v>51727.095000000001</v>
      </c>
      <c r="D26" s="298"/>
      <c r="E26" s="87">
        <v>19</v>
      </c>
      <c r="F26" s="120"/>
      <c r="G26" s="117">
        <v>39875.22</v>
      </c>
      <c r="H26" s="293"/>
      <c r="I26" s="293"/>
    </row>
    <row r="27" spans="1:9">
      <c r="A27" s="87">
        <v>20</v>
      </c>
      <c r="B27" s="117"/>
      <c r="C27" s="118">
        <v>52502.152500000004</v>
      </c>
      <c r="D27" s="298"/>
      <c r="E27" s="87">
        <v>20</v>
      </c>
      <c r="F27" s="120"/>
      <c r="G27" s="117">
        <v>40472.775000000001</v>
      </c>
      <c r="H27" s="293"/>
      <c r="I27" s="293"/>
    </row>
    <row r="28" spans="1:9">
      <c r="A28" s="87">
        <v>21</v>
      </c>
      <c r="B28" s="117"/>
      <c r="C28" s="118">
        <v>53289.337500000001</v>
      </c>
      <c r="D28" s="298"/>
      <c r="E28" s="87">
        <v>21</v>
      </c>
      <c r="F28" s="120"/>
      <c r="G28" s="117">
        <v>41080.252500000002</v>
      </c>
      <c r="H28" s="293"/>
      <c r="I28" s="293"/>
    </row>
    <row r="29" spans="1:9">
      <c r="A29" s="87">
        <v>22</v>
      </c>
      <c r="B29" s="117"/>
      <c r="C29" s="118">
        <v>54088.65</v>
      </c>
      <c r="D29" s="298"/>
      <c r="E29" s="87">
        <v>22</v>
      </c>
      <c r="F29" s="120"/>
      <c r="G29" s="117">
        <v>41696.550000000003</v>
      </c>
      <c r="H29" s="293"/>
      <c r="I29" s="293"/>
    </row>
    <row r="30" spans="1:9">
      <c r="A30" s="87">
        <v>23</v>
      </c>
      <c r="B30" s="117"/>
      <c r="C30" s="118">
        <v>54900.090000000004</v>
      </c>
      <c r="D30" s="298"/>
      <c r="E30" s="87">
        <v>23</v>
      </c>
      <c r="F30" s="120"/>
      <c r="G30" s="117">
        <v>42321.667499999996</v>
      </c>
      <c r="H30" s="293"/>
      <c r="I30" s="293"/>
    </row>
    <row r="31" spans="1:9">
      <c r="A31" s="87">
        <v>24</v>
      </c>
      <c r="B31" s="117"/>
      <c r="C31" s="118">
        <v>55723.657500000001</v>
      </c>
      <c r="D31" s="298"/>
      <c r="E31" s="87">
        <v>24</v>
      </c>
      <c r="F31" s="120"/>
      <c r="G31" s="117">
        <v>42956.707500000004</v>
      </c>
      <c r="H31" s="293"/>
      <c r="I31" s="293"/>
    </row>
    <row r="32" spans="1:9">
      <c r="A32" s="87">
        <v>25</v>
      </c>
      <c r="B32" s="117"/>
      <c r="C32" s="118">
        <v>56559.352500000001</v>
      </c>
      <c r="D32" s="298"/>
      <c r="E32" s="87">
        <v>25</v>
      </c>
      <c r="F32" s="120"/>
      <c r="G32" s="117">
        <v>43600.567499999997</v>
      </c>
      <c r="H32" s="293"/>
      <c r="I32" s="293"/>
    </row>
    <row r="33" spans="1:9">
      <c r="A33" s="87">
        <v>26</v>
      </c>
      <c r="B33" s="117"/>
      <c r="C33" s="118">
        <v>57408.277500000004</v>
      </c>
      <c r="D33" s="298"/>
      <c r="E33" s="87">
        <v>26</v>
      </c>
      <c r="F33" s="120"/>
      <c r="G33" s="117">
        <v>44255.452499999999</v>
      </c>
      <c r="H33" s="293"/>
      <c r="I33" s="293"/>
    </row>
    <row r="34" spans="1:9">
      <c r="A34" s="87">
        <v>27</v>
      </c>
      <c r="B34" s="117"/>
      <c r="C34" s="118">
        <v>58269.33</v>
      </c>
      <c r="D34" s="298"/>
      <c r="E34" s="87">
        <v>27</v>
      </c>
      <c r="F34" s="120"/>
      <c r="G34" s="117">
        <v>44919.157500000001</v>
      </c>
      <c r="H34" s="293"/>
      <c r="I34" s="293"/>
    </row>
    <row r="35" spans="1:9">
      <c r="A35" s="87">
        <v>28</v>
      </c>
      <c r="B35" s="117"/>
      <c r="C35" s="118">
        <v>59142.509999999995</v>
      </c>
      <c r="D35" s="298"/>
      <c r="E35" s="87">
        <v>28</v>
      </c>
      <c r="F35" s="120"/>
      <c r="G35" s="117">
        <v>45592.784999999996</v>
      </c>
      <c r="H35" s="293"/>
      <c r="I35" s="293"/>
    </row>
    <row r="36" spans="1:9">
      <c r="A36" s="87">
        <v>29</v>
      </c>
      <c r="B36" s="117"/>
      <c r="C36" s="118">
        <v>60030.022499999999</v>
      </c>
      <c r="D36" s="298"/>
      <c r="E36" s="87">
        <v>29</v>
      </c>
      <c r="F36" s="120"/>
      <c r="G36" s="117">
        <v>46276.334999999999</v>
      </c>
      <c r="H36" s="293"/>
      <c r="I36" s="293"/>
    </row>
    <row r="37" spans="1:9">
      <c r="A37" s="87">
        <v>30</v>
      </c>
      <c r="B37" s="117"/>
      <c r="C37" s="118">
        <v>60931.8675</v>
      </c>
      <c r="D37" s="298"/>
      <c r="E37" s="87">
        <v>30</v>
      </c>
      <c r="F37" s="120"/>
      <c r="G37" s="117">
        <v>46970.909999999996</v>
      </c>
      <c r="H37" s="293"/>
      <c r="I37" s="293"/>
    </row>
    <row r="38" spans="1:9">
      <c r="A38" s="87" t="s">
        <v>15</v>
      </c>
      <c r="B38" s="117"/>
      <c r="C38" s="118">
        <v>61845.840000000004</v>
      </c>
      <c r="D38" s="298"/>
      <c r="E38" s="87" t="s">
        <v>15</v>
      </c>
      <c r="F38" s="120"/>
      <c r="G38" s="117">
        <v>47675.407500000001</v>
      </c>
      <c r="H38" s="293"/>
      <c r="I38" s="293"/>
    </row>
    <row r="39" spans="1:9">
      <c r="A39" s="264" t="s">
        <v>189</v>
      </c>
      <c r="B39" s="117"/>
      <c r="C39" s="118">
        <v>62773.042499999996</v>
      </c>
      <c r="D39" s="298"/>
      <c r="E39" s="264" t="s">
        <v>189</v>
      </c>
      <c r="F39" s="120"/>
      <c r="G39" s="117">
        <v>48389.827499999999</v>
      </c>
      <c r="H39" s="293"/>
      <c r="I39" s="293"/>
    </row>
    <row r="40" spans="1:9">
      <c r="A40" s="264" t="s">
        <v>190</v>
      </c>
      <c r="B40" s="117"/>
      <c r="C40" s="118">
        <v>68766.232499999998</v>
      </c>
      <c r="D40" s="298"/>
      <c r="E40" s="264" t="s">
        <v>190</v>
      </c>
      <c r="F40" s="120"/>
      <c r="G40" s="117">
        <v>53347.770000000004</v>
      </c>
      <c r="H40" s="293"/>
      <c r="I40" s="293"/>
    </row>
    <row r="41" spans="1:9">
      <c r="A41" s="264" t="s">
        <v>191</v>
      </c>
      <c r="B41" s="117"/>
      <c r="C41" s="118">
        <v>70419.982499999998</v>
      </c>
      <c r="D41" s="298"/>
      <c r="E41" s="264" t="s">
        <v>191</v>
      </c>
      <c r="F41" s="120"/>
      <c r="G41" s="117">
        <v>55001.520000000004</v>
      </c>
      <c r="H41" s="293"/>
      <c r="I41" s="293"/>
    </row>
    <row r="42" spans="1:9">
      <c r="A42" s="264" t="s">
        <v>192</v>
      </c>
      <c r="B42" s="117"/>
      <c r="C42" s="118">
        <v>72073.732499999998</v>
      </c>
      <c r="D42" s="298"/>
      <c r="E42" s="264" t="s">
        <v>192</v>
      </c>
      <c r="F42" s="120"/>
      <c r="G42" s="117">
        <v>56655.270000000004</v>
      </c>
      <c r="H42" s="293"/>
      <c r="I42" s="293"/>
    </row>
    <row r="43" spans="1:9">
      <c r="A43" s="264" t="s">
        <v>193</v>
      </c>
      <c r="B43" s="117"/>
      <c r="C43" s="118">
        <v>73727.482499999998</v>
      </c>
      <c r="D43" s="298"/>
      <c r="E43" s="264" t="s">
        <v>193</v>
      </c>
      <c r="F43" s="120"/>
      <c r="G43" s="117">
        <v>58309.020000000004</v>
      </c>
      <c r="H43" s="293"/>
      <c r="I43" s="293"/>
    </row>
    <row r="44" spans="1:9">
      <c r="A44" s="262" t="s">
        <v>194</v>
      </c>
      <c r="B44" s="76"/>
      <c r="C44" s="95">
        <v>75381.232499999998</v>
      </c>
      <c r="D44" s="298"/>
      <c r="E44" s="262" t="s">
        <v>194</v>
      </c>
      <c r="F44" s="76"/>
      <c r="G44" s="95">
        <v>59962.770000000004</v>
      </c>
      <c r="H44" s="293"/>
      <c r="I44" s="293"/>
    </row>
    <row r="45" spans="1:9">
      <c r="A45" s="76"/>
      <c r="B45" s="76"/>
      <c r="C45" s="76"/>
      <c r="D45" s="298"/>
      <c r="E45" s="76"/>
      <c r="F45" s="76"/>
      <c r="G45" s="76"/>
    </row>
    <row r="46" spans="1:9">
      <c r="A46" s="333"/>
      <c r="B46" s="333"/>
      <c r="C46" s="333"/>
      <c r="D46" s="76"/>
      <c r="E46" s="333"/>
      <c r="F46" s="333"/>
      <c r="G46" s="333"/>
    </row>
    <row r="47" spans="1:9">
      <c r="B47" s="309" t="s">
        <v>206</v>
      </c>
      <c r="C47" s="309"/>
      <c r="D47" s="309"/>
      <c r="E47" s="309"/>
      <c r="F47" s="309"/>
    </row>
    <row r="48" spans="1:9">
      <c r="A48" s="309" t="s">
        <v>199</v>
      </c>
      <c r="B48" s="309"/>
      <c r="C48" s="309"/>
      <c r="D48" s="309"/>
      <c r="E48" s="309"/>
      <c r="F48" s="309"/>
      <c r="G48" s="309"/>
    </row>
    <row r="49" spans="1:7" ht="15" customHeight="1">
      <c r="A49" s="332"/>
      <c r="B49" s="332"/>
      <c r="C49" s="332"/>
      <c r="D49" s="332"/>
      <c r="E49" s="332"/>
      <c r="F49" s="332"/>
      <c r="G49" s="332"/>
    </row>
  </sheetData>
  <mergeCells count="12">
    <mergeCell ref="A1:G2"/>
    <mergeCell ref="A3:C3"/>
    <mergeCell ref="A4:C4"/>
    <mergeCell ref="A5:C5"/>
    <mergeCell ref="A49:G49"/>
    <mergeCell ref="A48:G48"/>
    <mergeCell ref="A46:C46"/>
    <mergeCell ref="E46:G46"/>
    <mergeCell ref="E3:G3"/>
    <mergeCell ref="E4:G4"/>
    <mergeCell ref="E5:G5"/>
    <mergeCell ref="B47:F47"/>
  </mergeCells>
  <phoneticPr fontId="12" type="noConversion"/>
  <printOptions horizontalCentered="1" verticalCentered="1"/>
  <pageMargins left="0.75" right="0.75" top="1" bottom="1" header="0.5" footer="0.5"/>
  <pageSetup paperSize="5" scale="59" firstPageNumber="31" orientation="landscape" useFirstPageNumber="1" r:id="rId1"/>
  <headerFooter>
    <oddHeader>&amp;R&amp;"Arial,Regular"&amp;14&amp;K000000 33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E1" zoomScaleNormal="100" workbookViewId="0">
      <selection activeCell="M8" sqref="M8"/>
    </sheetView>
  </sheetViews>
  <sheetFormatPr defaultColWidth="11.125" defaultRowHeight="15.75"/>
  <cols>
    <col min="3" max="3" width="13.5" style="270" bestFit="1" customWidth="1"/>
  </cols>
  <sheetData>
    <row r="1" spans="1:8" ht="16.5">
      <c r="A1" s="331" t="s">
        <v>2</v>
      </c>
      <c r="B1" s="331"/>
      <c r="C1" s="331"/>
      <c r="D1" s="122"/>
      <c r="E1" s="331" t="s">
        <v>2</v>
      </c>
      <c r="F1" s="331"/>
      <c r="G1" s="331"/>
    </row>
    <row r="2" spans="1:8" ht="16.5">
      <c r="A2" s="326" t="s">
        <v>12</v>
      </c>
      <c r="B2" s="326"/>
      <c r="C2" s="326"/>
      <c r="D2" s="122"/>
      <c r="E2" s="326" t="s">
        <v>13</v>
      </c>
      <c r="F2" s="326"/>
      <c r="G2" s="326"/>
    </row>
    <row r="3" spans="1:8" ht="16.5">
      <c r="A3" s="326" t="s">
        <v>240</v>
      </c>
      <c r="B3" s="326"/>
      <c r="C3" s="326"/>
      <c r="D3" s="122"/>
      <c r="E3" s="326" t="s">
        <v>240</v>
      </c>
      <c r="F3" s="326"/>
      <c r="G3" s="326"/>
    </row>
    <row r="4" spans="1:8" ht="18.95" customHeight="1">
      <c r="A4" s="114" t="s">
        <v>0</v>
      </c>
      <c r="B4" s="115"/>
      <c r="C4" s="267" t="s">
        <v>1</v>
      </c>
      <c r="D4" s="122"/>
      <c r="E4" s="114" t="s">
        <v>0</v>
      </c>
      <c r="F4" s="115"/>
      <c r="G4" s="116" t="s">
        <v>1</v>
      </c>
    </row>
    <row r="5" spans="1:8">
      <c r="A5" s="87">
        <v>0</v>
      </c>
      <c r="B5" s="117"/>
      <c r="C5" s="268">
        <v>18094</v>
      </c>
      <c r="D5" s="294"/>
      <c r="E5" s="87">
        <v>0</v>
      </c>
      <c r="F5" s="126"/>
      <c r="G5" s="117">
        <v>27654</v>
      </c>
      <c r="H5" s="293"/>
    </row>
    <row r="6" spans="1:8">
      <c r="A6" s="87">
        <v>1</v>
      </c>
      <c r="B6" s="121" t="s">
        <v>2</v>
      </c>
      <c r="C6" s="268">
        <v>18998.7</v>
      </c>
      <c r="D6" s="294"/>
      <c r="E6" s="87">
        <v>1</v>
      </c>
      <c r="F6" s="126"/>
      <c r="G6" s="117">
        <v>29036.7</v>
      </c>
      <c r="H6" s="293"/>
    </row>
    <row r="7" spans="1:8">
      <c r="A7" s="87">
        <v>2</v>
      </c>
      <c r="B7" s="117"/>
      <c r="C7" s="268">
        <v>19948.635000000002</v>
      </c>
      <c r="D7" s="294"/>
      <c r="E7" s="87">
        <v>2</v>
      </c>
      <c r="F7" s="126"/>
      <c r="G7" s="117">
        <v>30488.535</v>
      </c>
      <c r="H7" s="293"/>
    </row>
    <row r="8" spans="1:8">
      <c r="A8" s="87">
        <v>3</v>
      </c>
      <c r="B8" s="117"/>
      <c r="C8" s="268">
        <v>20440.349999999999</v>
      </c>
      <c r="D8" s="294"/>
      <c r="E8" s="87">
        <v>3</v>
      </c>
      <c r="F8" s="126"/>
      <c r="G8" s="117">
        <v>31239.337500000001</v>
      </c>
      <c r="H8" s="293"/>
    </row>
    <row r="9" spans="1:8">
      <c r="A9" s="87">
        <v>4</v>
      </c>
      <c r="B9" s="117"/>
      <c r="C9" s="268">
        <v>20848.275000000001</v>
      </c>
      <c r="D9" s="294"/>
      <c r="E9" s="87">
        <v>4</v>
      </c>
      <c r="F9" s="126"/>
      <c r="G9" s="117">
        <v>31864.454999999998</v>
      </c>
      <c r="H9" s="293"/>
    </row>
    <row r="10" spans="1:8">
      <c r="A10" s="87">
        <v>5</v>
      </c>
      <c r="B10" s="117"/>
      <c r="C10" s="268">
        <v>21161.385000000002</v>
      </c>
      <c r="D10" s="294"/>
      <c r="E10" s="87">
        <v>5</v>
      </c>
      <c r="F10" s="126"/>
      <c r="G10" s="117">
        <v>32341.837500000001</v>
      </c>
      <c r="H10" s="293"/>
    </row>
    <row r="11" spans="1:8">
      <c r="A11" s="87">
        <v>6</v>
      </c>
      <c r="B11" s="117"/>
      <c r="C11" s="268">
        <v>21477.802499999998</v>
      </c>
      <c r="D11" s="294"/>
      <c r="E11" s="87">
        <v>6</v>
      </c>
      <c r="F11" s="126"/>
      <c r="G11" s="117">
        <v>32826.9375</v>
      </c>
      <c r="H11" s="293"/>
    </row>
    <row r="12" spans="1:8">
      <c r="A12" s="87">
        <v>7</v>
      </c>
      <c r="B12" s="117"/>
      <c r="C12" s="268">
        <v>21800.834999999999</v>
      </c>
      <c r="D12" s="294"/>
      <c r="E12" s="87">
        <v>7</v>
      </c>
      <c r="F12" s="126"/>
      <c r="G12" s="117">
        <v>33318.652499999997</v>
      </c>
      <c r="H12" s="293"/>
    </row>
    <row r="13" spans="1:8">
      <c r="A13" s="87">
        <v>8</v>
      </c>
      <c r="B13" s="117"/>
      <c r="C13" s="268">
        <v>22128.2775</v>
      </c>
      <c r="D13" s="294"/>
      <c r="E13" s="87">
        <v>8</v>
      </c>
      <c r="F13" s="126"/>
      <c r="G13" s="117">
        <v>33819.1875</v>
      </c>
      <c r="H13" s="293"/>
    </row>
    <row r="14" spans="1:8">
      <c r="A14" s="87">
        <v>9</v>
      </c>
      <c r="B14" s="117"/>
      <c r="C14" s="268">
        <v>22460.129999999997</v>
      </c>
      <c r="D14" s="294"/>
      <c r="E14" s="87">
        <v>9</v>
      </c>
      <c r="F14" s="126"/>
      <c r="G14" s="117">
        <v>34325.235000000001</v>
      </c>
      <c r="H14" s="293"/>
    </row>
    <row r="15" spans="1:8">
      <c r="A15" s="87">
        <v>10</v>
      </c>
      <c r="B15" s="117"/>
      <c r="C15" s="268">
        <v>22796.392499999998</v>
      </c>
      <c r="D15" s="294"/>
      <c r="E15" s="87">
        <v>10</v>
      </c>
      <c r="F15" s="126"/>
      <c r="G15" s="117">
        <v>34840.102500000001</v>
      </c>
      <c r="H15" s="293"/>
    </row>
    <row r="16" spans="1:8">
      <c r="A16" s="87">
        <v>11</v>
      </c>
      <c r="B16" s="117"/>
      <c r="C16" s="268">
        <v>23139.27</v>
      </c>
      <c r="D16" s="294"/>
      <c r="E16" s="87">
        <v>11</v>
      </c>
      <c r="F16" s="126"/>
      <c r="G16" s="117">
        <v>35363.79</v>
      </c>
      <c r="H16" s="293"/>
    </row>
    <row r="17" spans="1:8">
      <c r="A17" s="87">
        <v>12</v>
      </c>
      <c r="B17" s="117"/>
      <c r="C17" s="268">
        <v>23485.454999999998</v>
      </c>
      <c r="D17" s="294"/>
      <c r="E17" s="87">
        <v>12</v>
      </c>
      <c r="F17" s="126"/>
      <c r="G17" s="117">
        <v>35894.092499999999</v>
      </c>
      <c r="H17" s="293"/>
    </row>
    <row r="18" spans="1:8">
      <c r="A18" s="87">
        <v>13</v>
      </c>
      <c r="B18" s="117"/>
      <c r="C18" s="268">
        <v>23838.254999999997</v>
      </c>
      <c r="D18" s="294"/>
      <c r="E18" s="87">
        <v>13</v>
      </c>
      <c r="F18" s="126"/>
      <c r="G18" s="117">
        <v>36432.112500000003</v>
      </c>
      <c r="H18" s="293"/>
    </row>
    <row r="19" spans="1:8">
      <c r="A19" s="87">
        <v>14</v>
      </c>
      <c r="B19" s="117"/>
      <c r="C19" s="268">
        <v>24196.567499999997</v>
      </c>
      <c r="D19" s="294"/>
      <c r="E19" s="87">
        <v>14</v>
      </c>
      <c r="F19" s="126"/>
      <c r="G19" s="117">
        <v>36978.952499999999</v>
      </c>
      <c r="H19" s="293"/>
    </row>
    <row r="20" spans="1:8">
      <c r="A20" s="87">
        <v>15</v>
      </c>
      <c r="B20" s="117"/>
      <c r="C20" s="268">
        <v>24559.29</v>
      </c>
      <c r="D20" s="294"/>
      <c r="E20" s="87">
        <v>15</v>
      </c>
      <c r="F20" s="126"/>
      <c r="G20" s="117">
        <v>37533.509999999995</v>
      </c>
      <c r="H20" s="293"/>
    </row>
    <row r="21" spans="1:8">
      <c r="A21" s="87">
        <v>16</v>
      </c>
      <c r="B21" s="117"/>
      <c r="C21" s="268">
        <v>24927.525000000001</v>
      </c>
      <c r="D21" s="294"/>
      <c r="E21" s="87">
        <v>16</v>
      </c>
      <c r="F21" s="126"/>
      <c r="G21" s="117">
        <v>38096.887499999997</v>
      </c>
      <c r="H21" s="293"/>
    </row>
    <row r="22" spans="1:8">
      <c r="A22" s="87">
        <v>17</v>
      </c>
      <c r="B22" s="117"/>
      <c r="C22" s="268">
        <v>25301.272499999999</v>
      </c>
      <c r="D22" s="294"/>
      <c r="E22" s="87">
        <v>17</v>
      </c>
      <c r="F22" s="126"/>
      <c r="G22" s="117">
        <v>38667.982499999998</v>
      </c>
      <c r="H22" s="293"/>
    </row>
    <row r="23" spans="1:8">
      <c r="A23" s="87">
        <v>18</v>
      </c>
      <c r="B23" s="117"/>
      <c r="C23" s="268">
        <v>25680.532500000001</v>
      </c>
      <c r="D23" s="294"/>
      <c r="E23" s="87">
        <v>18</v>
      </c>
      <c r="F23" s="126"/>
      <c r="G23" s="117">
        <v>39247.897499999999</v>
      </c>
      <c r="H23" s="293"/>
    </row>
    <row r="24" spans="1:8">
      <c r="A24" s="87">
        <v>19</v>
      </c>
      <c r="B24" s="117"/>
      <c r="C24" s="268">
        <v>26065.305</v>
      </c>
      <c r="D24" s="294"/>
      <c r="E24" s="87">
        <v>19</v>
      </c>
      <c r="F24" s="126"/>
      <c r="G24" s="117">
        <v>39837.735000000001</v>
      </c>
      <c r="H24" s="293"/>
    </row>
    <row r="25" spans="1:8">
      <c r="A25" s="87">
        <v>20</v>
      </c>
      <c r="B25" s="117"/>
      <c r="C25" s="268">
        <v>26456.692499999997</v>
      </c>
      <c r="D25" s="294"/>
      <c r="E25" s="87">
        <v>20</v>
      </c>
      <c r="F25" s="126"/>
      <c r="G25" s="117">
        <v>40435.29</v>
      </c>
      <c r="H25" s="293"/>
    </row>
    <row r="26" spans="1:8">
      <c r="A26" s="87">
        <v>21</v>
      </c>
      <c r="B26" s="117"/>
      <c r="C26" s="268">
        <v>26854.695</v>
      </c>
      <c r="D26" s="294"/>
      <c r="E26" s="87">
        <v>21</v>
      </c>
      <c r="F26" s="126"/>
      <c r="G26" s="117">
        <v>41041.665000000001</v>
      </c>
      <c r="H26" s="293"/>
    </row>
    <row r="27" spans="1:8">
      <c r="A27" s="87">
        <v>22</v>
      </c>
      <c r="B27" s="117"/>
      <c r="C27" s="268">
        <v>27257.107500000002</v>
      </c>
      <c r="D27" s="294"/>
      <c r="E27" s="87">
        <v>22</v>
      </c>
      <c r="F27" s="126"/>
      <c r="G27" s="117">
        <v>41656.86</v>
      </c>
      <c r="H27" s="293"/>
    </row>
    <row r="28" spans="1:8">
      <c r="A28" s="87">
        <v>23</v>
      </c>
      <c r="B28" s="117"/>
      <c r="C28" s="268">
        <v>27665.032500000001</v>
      </c>
      <c r="D28" s="294"/>
      <c r="E28" s="87">
        <v>23</v>
      </c>
      <c r="F28" s="126"/>
      <c r="G28" s="117">
        <v>42281.977500000001</v>
      </c>
      <c r="H28" s="293"/>
    </row>
    <row r="29" spans="1:8">
      <c r="A29" s="87">
        <v>24</v>
      </c>
      <c r="B29" s="117"/>
      <c r="C29" s="268">
        <v>28080.674999999999</v>
      </c>
      <c r="D29" s="294"/>
      <c r="E29" s="87">
        <v>24</v>
      </c>
      <c r="F29" s="126"/>
      <c r="G29" s="117">
        <v>42915.915000000001</v>
      </c>
      <c r="H29" s="293"/>
    </row>
    <row r="30" spans="1:8">
      <c r="A30" s="87">
        <v>25</v>
      </c>
      <c r="B30" s="117"/>
      <c r="C30" s="268">
        <v>28501.829999999998</v>
      </c>
      <c r="D30" s="294"/>
      <c r="E30" s="87">
        <v>25</v>
      </c>
      <c r="F30" s="126"/>
      <c r="G30" s="117">
        <v>43559.775000000001</v>
      </c>
      <c r="H30" s="293"/>
    </row>
    <row r="31" spans="1:8">
      <c r="A31" s="87">
        <v>26</v>
      </c>
      <c r="B31" s="117"/>
      <c r="C31" s="268">
        <v>28928.497500000001</v>
      </c>
      <c r="D31" s="294"/>
      <c r="E31" s="87">
        <v>26</v>
      </c>
      <c r="F31" s="126"/>
      <c r="G31" s="117">
        <v>44212.455000000002</v>
      </c>
      <c r="H31" s="293"/>
    </row>
    <row r="32" spans="1:8">
      <c r="A32" s="87">
        <v>27</v>
      </c>
      <c r="B32" s="117"/>
      <c r="C32" s="268">
        <v>29362.8825</v>
      </c>
      <c r="D32" s="294"/>
      <c r="E32" s="87">
        <v>27</v>
      </c>
      <c r="F32" s="126"/>
      <c r="G32" s="117">
        <v>44876.159999999996</v>
      </c>
      <c r="H32" s="293"/>
    </row>
    <row r="33" spans="1:8">
      <c r="A33" s="87">
        <v>28</v>
      </c>
      <c r="B33" s="117"/>
      <c r="C33" s="268">
        <v>29803.8825</v>
      </c>
      <c r="D33" s="294"/>
      <c r="E33" s="87">
        <v>28</v>
      </c>
      <c r="F33" s="126"/>
      <c r="G33" s="117">
        <v>45548.684999999998</v>
      </c>
      <c r="H33" s="293"/>
    </row>
    <row r="34" spans="1:8">
      <c r="A34" s="87">
        <v>29</v>
      </c>
      <c r="B34" s="117"/>
      <c r="C34" s="268">
        <v>30249.2925</v>
      </c>
      <c r="D34" s="294"/>
      <c r="E34" s="87">
        <v>29</v>
      </c>
      <c r="F34" s="126"/>
      <c r="G34" s="117">
        <v>46232.235000000001</v>
      </c>
      <c r="H34" s="293"/>
    </row>
    <row r="35" spans="1:8">
      <c r="A35" s="87">
        <v>30</v>
      </c>
      <c r="B35" s="117"/>
      <c r="C35" s="268">
        <v>30703.522499999999</v>
      </c>
      <c r="D35" s="294"/>
      <c r="E35" s="87">
        <v>30</v>
      </c>
      <c r="F35" s="126"/>
      <c r="G35" s="117">
        <v>46925.707500000004</v>
      </c>
      <c r="H35" s="293"/>
    </row>
    <row r="36" spans="1:8">
      <c r="A36" s="87" t="s">
        <v>15</v>
      </c>
      <c r="B36" s="117"/>
      <c r="C36" s="268">
        <v>31164.3675</v>
      </c>
      <c r="D36" s="294"/>
      <c r="E36" s="87" t="s">
        <v>15</v>
      </c>
      <c r="F36" s="126"/>
      <c r="G36" s="117">
        <v>47630.205000000002</v>
      </c>
      <c r="H36" s="293"/>
    </row>
    <row r="37" spans="1:8">
      <c r="A37" s="262" t="s">
        <v>189</v>
      </c>
      <c r="B37" s="76"/>
      <c r="C37" s="269">
        <v>31632.93</v>
      </c>
      <c r="D37" s="294"/>
      <c r="E37" s="262" t="s">
        <v>189</v>
      </c>
      <c r="F37" s="76"/>
      <c r="G37" s="95">
        <v>48046.95</v>
      </c>
      <c r="H37" s="293"/>
    </row>
    <row r="38" spans="1:8">
      <c r="A38" s="262" t="s">
        <v>190</v>
      </c>
      <c r="B38" s="76"/>
      <c r="C38" s="269">
        <v>37013.129999999997</v>
      </c>
      <c r="D38" s="294"/>
      <c r="E38" s="262" t="s">
        <v>190</v>
      </c>
      <c r="F38" s="76"/>
      <c r="G38" s="95">
        <v>53568.270000000004</v>
      </c>
      <c r="H38" s="293"/>
    </row>
    <row r="39" spans="1:8">
      <c r="A39" s="266" t="s">
        <v>191</v>
      </c>
      <c r="B39" s="265"/>
      <c r="C39" s="268">
        <v>38666.879999999997</v>
      </c>
      <c r="D39" s="294"/>
      <c r="E39" s="266" t="s">
        <v>191</v>
      </c>
      <c r="F39" s="265"/>
      <c r="G39" s="125">
        <v>55222.020000000004</v>
      </c>
      <c r="H39" s="293"/>
    </row>
    <row r="40" spans="1:8">
      <c r="A40" s="262" t="s">
        <v>192</v>
      </c>
      <c r="C40" s="269">
        <v>40320.629999999997</v>
      </c>
      <c r="D40" s="294"/>
      <c r="E40" s="262" t="s">
        <v>192</v>
      </c>
      <c r="G40" s="95">
        <v>56875.770000000004</v>
      </c>
      <c r="H40" s="293"/>
    </row>
    <row r="41" spans="1:8">
      <c r="A41" s="262" t="s">
        <v>193</v>
      </c>
      <c r="C41" s="269">
        <v>41974.38</v>
      </c>
      <c r="D41" s="294"/>
      <c r="E41" s="262" t="s">
        <v>193</v>
      </c>
      <c r="G41" s="95">
        <v>58529.520000000004</v>
      </c>
      <c r="H41" s="293"/>
    </row>
    <row r="42" spans="1:8">
      <c r="A42" s="262" t="s">
        <v>194</v>
      </c>
      <c r="C42" s="269">
        <v>43628.13</v>
      </c>
      <c r="D42" s="294"/>
      <c r="E42" s="262" t="s">
        <v>194</v>
      </c>
      <c r="G42" s="95">
        <v>60183.270000000004</v>
      </c>
      <c r="H42" s="293"/>
    </row>
    <row r="44" spans="1:8">
      <c r="C44" s="334" t="s">
        <v>224</v>
      </c>
      <c r="D44" s="334"/>
      <c r="E44" s="334"/>
      <c r="F44" s="334"/>
    </row>
    <row r="45" spans="1:8">
      <c r="A45" s="309" t="s">
        <v>199</v>
      </c>
      <c r="B45" s="309"/>
      <c r="C45" s="309"/>
      <c r="D45" s="309"/>
      <c r="E45" s="309"/>
      <c r="F45" s="309"/>
      <c r="G45" s="309"/>
    </row>
    <row r="46" spans="1:8" ht="15" customHeight="1">
      <c r="A46" s="332"/>
      <c r="B46" s="332"/>
      <c r="C46" s="332"/>
      <c r="D46" s="332"/>
      <c r="E46" s="332"/>
      <c r="F46" s="332"/>
      <c r="G46" s="332"/>
    </row>
  </sheetData>
  <mergeCells count="9">
    <mergeCell ref="A46:G46"/>
    <mergeCell ref="A45:G45"/>
    <mergeCell ref="A1:C1"/>
    <mergeCell ref="E1:G1"/>
    <mergeCell ref="A2:C2"/>
    <mergeCell ref="E2:G2"/>
    <mergeCell ref="A3:C3"/>
    <mergeCell ref="E3:G3"/>
    <mergeCell ref="C44:F44"/>
  </mergeCells>
  <phoneticPr fontId="12" type="noConversion"/>
  <printOptions horizontalCentered="1" verticalCentered="1"/>
  <pageMargins left="0.75" right="0.75" top="1" bottom="1" header="0.5" footer="0.5"/>
  <pageSetup paperSize="5" scale="63" firstPageNumber="32" orientation="landscape" useFirstPageNumber="1" r:id="rId1"/>
  <headerFooter>
    <oddHeader xml:space="preserve">&amp;R&amp;"Arial,Regular"&amp;14 &amp;K00000034
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Layout" topLeftCell="A4" zoomScaleNormal="100" workbookViewId="0">
      <selection activeCell="T5" sqref="T5"/>
    </sheetView>
  </sheetViews>
  <sheetFormatPr defaultColWidth="11.125" defaultRowHeight="15.75"/>
  <cols>
    <col min="1" max="1" width="4.125" customWidth="1"/>
    <col min="4" max="4" width="10.875" customWidth="1"/>
    <col min="5" max="5" width="10.5" bestFit="1" customWidth="1"/>
    <col min="6" max="6" width="11.75" bestFit="1" customWidth="1"/>
    <col min="10" max="10" width="8.875" customWidth="1"/>
    <col min="12" max="12" width="8.625" customWidth="1"/>
    <col min="18" max="18" width="8.875" customWidth="1"/>
  </cols>
  <sheetData>
    <row r="1" spans="1:20" ht="18.95" customHeight="1">
      <c r="A1" s="338" t="s">
        <v>225</v>
      </c>
      <c r="B1" s="343"/>
      <c r="C1" s="343"/>
      <c r="D1" s="343"/>
      <c r="E1" s="344"/>
      <c r="F1" s="338" t="s">
        <v>241</v>
      </c>
      <c r="G1" s="339"/>
      <c r="H1" s="339"/>
      <c r="I1" s="339"/>
      <c r="J1" s="339"/>
      <c r="K1" s="339"/>
      <c r="L1" s="93"/>
      <c r="M1" s="128"/>
      <c r="N1" s="341" t="s">
        <v>242</v>
      </c>
      <c r="O1" s="341"/>
      <c r="P1" s="341"/>
      <c r="Q1" s="341"/>
      <c r="R1" s="341"/>
      <c r="S1" s="342"/>
      <c r="T1" s="127"/>
    </row>
    <row r="2" spans="1:20" ht="17.25">
      <c r="A2" s="338" t="s">
        <v>14</v>
      </c>
      <c r="B2" s="343"/>
      <c r="C2" s="343"/>
      <c r="D2" s="343"/>
      <c r="E2" s="344"/>
      <c r="F2" s="339" t="s">
        <v>14</v>
      </c>
      <c r="G2" s="339"/>
      <c r="H2" s="339"/>
      <c r="I2" s="339"/>
      <c r="J2" s="339"/>
      <c r="K2" s="339"/>
      <c r="L2" s="93"/>
      <c r="M2" s="128"/>
      <c r="N2" s="341"/>
      <c r="O2" s="341"/>
      <c r="P2" s="341"/>
      <c r="Q2" s="341"/>
      <c r="R2" s="341"/>
      <c r="S2" s="342"/>
      <c r="T2" s="127"/>
    </row>
    <row r="3" spans="1:20" ht="17.25">
      <c r="A3" s="178"/>
      <c r="B3" s="222"/>
      <c r="C3" s="223"/>
      <c r="D3" s="222"/>
      <c r="E3" s="131"/>
      <c r="F3" s="338"/>
      <c r="G3" s="339"/>
      <c r="H3" s="339"/>
      <c r="I3" s="339"/>
      <c r="J3" s="339"/>
      <c r="K3" s="339"/>
      <c r="L3" s="130"/>
      <c r="M3" s="128"/>
      <c r="N3" s="341"/>
      <c r="O3" s="341"/>
      <c r="P3" s="341"/>
      <c r="Q3" s="341"/>
      <c r="R3" s="341"/>
      <c r="S3" s="342"/>
      <c r="T3" s="127"/>
    </row>
    <row r="4" spans="1:20" ht="17.25">
      <c r="A4" s="224"/>
      <c r="B4" s="223"/>
      <c r="C4" s="223"/>
      <c r="D4" s="222"/>
      <c r="E4" s="131"/>
      <c r="F4" s="130"/>
      <c r="G4" s="130"/>
      <c r="H4" s="130"/>
      <c r="I4" s="129"/>
      <c r="J4" s="129"/>
      <c r="K4" s="130"/>
      <c r="L4" s="130"/>
      <c r="M4" s="128"/>
      <c r="N4" s="341"/>
      <c r="O4" s="341"/>
      <c r="P4" s="341"/>
      <c r="Q4" s="341"/>
      <c r="R4" s="341"/>
      <c r="S4" s="342"/>
      <c r="T4" s="127"/>
    </row>
    <row r="5" spans="1:20" ht="15" customHeight="1">
      <c r="A5" s="224"/>
      <c r="B5" s="225" t="s">
        <v>0</v>
      </c>
      <c r="C5" s="226"/>
      <c r="D5" s="227" t="s">
        <v>227</v>
      </c>
      <c r="E5" s="131"/>
      <c r="F5" s="130"/>
      <c r="G5" s="132" t="s">
        <v>0</v>
      </c>
      <c r="H5" s="226"/>
      <c r="I5" s="227" t="s">
        <v>243</v>
      </c>
      <c r="J5" s="259"/>
      <c r="K5" s="133" t="s">
        <v>16</v>
      </c>
      <c r="L5" s="133"/>
      <c r="M5" s="128"/>
      <c r="N5" s="134" t="s">
        <v>0</v>
      </c>
      <c r="O5" s="226"/>
      <c r="P5" s="227" t="s">
        <v>243</v>
      </c>
      <c r="Q5" s="227"/>
      <c r="R5" s="230" t="s">
        <v>16</v>
      </c>
      <c r="S5" s="183"/>
      <c r="T5" s="127"/>
    </row>
    <row r="6" spans="1:20">
      <c r="A6" s="228"/>
      <c r="B6" s="229" t="s">
        <v>129</v>
      </c>
      <c r="C6" s="30"/>
      <c r="D6" s="135">
        <v>33665</v>
      </c>
      <c r="E6" s="299"/>
      <c r="F6" s="16"/>
      <c r="G6" s="18">
        <v>0</v>
      </c>
      <c r="H6" s="158"/>
      <c r="I6" s="136">
        <v>25712</v>
      </c>
      <c r="J6" s="136"/>
      <c r="K6" s="31">
        <f t="shared" ref="K6:K43" si="0">I6/1920</f>
        <v>13.391666666666667</v>
      </c>
      <c r="L6" s="31"/>
      <c r="M6" s="137"/>
      <c r="N6" s="138">
        <v>0</v>
      </c>
      <c r="O6" s="282"/>
      <c r="P6" s="136">
        <v>23134.86</v>
      </c>
      <c r="Q6" s="136"/>
      <c r="R6" s="231">
        <f>P6/1920</f>
        <v>12.049406250000001</v>
      </c>
      <c r="S6" s="183"/>
    </row>
    <row r="7" spans="1:20">
      <c r="A7" s="228"/>
      <c r="B7" s="182" t="s">
        <v>130</v>
      </c>
      <c r="C7" s="30"/>
      <c r="D7" s="135">
        <v>35348.25</v>
      </c>
      <c r="E7" s="299"/>
      <c r="F7" s="281"/>
      <c r="G7" s="111">
        <v>1</v>
      </c>
      <c r="H7" s="158"/>
      <c r="I7" s="139">
        <v>26997.599999999999</v>
      </c>
      <c r="J7" s="136"/>
      <c r="K7" s="31">
        <f t="shared" si="0"/>
        <v>14.061249999999999</v>
      </c>
      <c r="L7" s="31"/>
      <c r="M7" s="137"/>
      <c r="N7" s="138">
        <v>1</v>
      </c>
      <c r="O7" s="282"/>
      <c r="P7" s="136">
        <v>23597.91</v>
      </c>
      <c r="Q7" s="136"/>
      <c r="R7" s="231">
        <f t="shared" ref="R7:R43" si="1">P7/1920</f>
        <v>12.290578125</v>
      </c>
      <c r="S7" s="183"/>
    </row>
    <row r="8" spans="1:20">
      <c r="A8" s="228"/>
      <c r="B8" s="182" t="s">
        <v>131</v>
      </c>
      <c r="C8" s="30"/>
      <c r="D8" s="140">
        <v>37115.662499999999</v>
      </c>
      <c r="E8" s="299"/>
      <c r="F8" s="281"/>
      <c r="G8" s="111">
        <v>2</v>
      </c>
      <c r="H8" s="158"/>
      <c r="I8" s="117">
        <v>28347.48</v>
      </c>
      <c r="J8" s="136"/>
      <c r="K8" s="31">
        <f t="shared" si="0"/>
        <v>14.764312499999999</v>
      </c>
      <c r="L8" s="31"/>
      <c r="M8" s="137"/>
      <c r="N8" s="138">
        <v>2</v>
      </c>
      <c r="O8" s="282"/>
      <c r="P8" s="136">
        <v>23951.8125</v>
      </c>
      <c r="Q8" s="136"/>
      <c r="R8" s="231">
        <f t="shared" si="1"/>
        <v>12.474902343749999</v>
      </c>
      <c r="S8" s="183"/>
    </row>
    <row r="9" spans="1:20">
      <c r="A9" s="228"/>
      <c r="B9" s="182" t="s">
        <v>132</v>
      </c>
      <c r="C9" s="30"/>
      <c r="D9" s="140">
        <v>38029.634999999995</v>
      </c>
      <c r="E9" s="299"/>
      <c r="F9" s="281"/>
      <c r="G9" s="111">
        <v>3</v>
      </c>
      <c r="H9" s="158"/>
      <c r="I9" s="117">
        <v>29045.362499999999</v>
      </c>
      <c r="J9" s="136"/>
      <c r="K9" s="31">
        <f t="shared" si="0"/>
        <v>15.127792968749999</v>
      </c>
      <c r="L9" s="31"/>
      <c r="M9" s="137"/>
      <c r="N9" s="138">
        <v>3</v>
      </c>
      <c r="O9" s="282"/>
      <c r="P9" s="136">
        <v>24311.227500000001</v>
      </c>
      <c r="Q9" s="136"/>
      <c r="R9" s="231">
        <f t="shared" si="1"/>
        <v>12.662097656250001</v>
      </c>
      <c r="S9" s="183"/>
    </row>
    <row r="10" spans="1:20">
      <c r="A10" s="228"/>
      <c r="B10" s="182" t="s">
        <v>133</v>
      </c>
      <c r="C10" s="30"/>
      <c r="D10" s="140">
        <v>38790.36</v>
      </c>
      <c r="E10" s="299"/>
      <c r="F10" s="281"/>
      <c r="G10" s="111">
        <v>4</v>
      </c>
      <c r="H10" s="158"/>
      <c r="I10" s="117">
        <v>29627.482500000002</v>
      </c>
      <c r="J10" s="136"/>
      <c r="K10" s="31">
        <f t="shared" si="0"/>
        <v>15.430980468750001</v>
      </c>
      <c r="L10" s="31"/>
      <c r="M10" s="137"/>
      <c r="N10" s="138">
        <v>4</v>
      </c>
      <c r="O10" s="282"/>
      <c r="P10" s="136">
        <v>24676.154999999999</v>
      </c>
      <c r="Q10" s="136"/>
      <c r="R10" s="231">
        <f t="shared" si="1"/>
        <v>12.8521640625</v>
      </c>
      <c r="S10" s="183"/>
    </row>
    <row r="11" spans="1:20">
      <c r="A11" s="228"/>
      <c r="B11" s="182" t="s">
        <v>134</v>
      </c>
      <c r="C11" s="30"/>
      <c r="D11" s="140">
        <v>39380.197499999995</v>
      </c>
      <c r="E11" s="299"/>
      <c r="F11" s="281"/>
      <c r="G11" s="111">
        <v>5</v>
      </c>
      <c r="H11" s="158"/>
      <c r="I11" s="117">
        <v>30077.302499999998</v>
      </c>
      <c r="J11" s="136"/>
      <c r="K11" s="31">
        <f t="shared" si="0"/>
        <v>15.665261718749999</v>
      </c>
      <c r="L11" s="31"/>
      <c r="M11" s="137"/>
      <c r="N11" s="138">
        <v>5</v>
      </c>
      <c r="O11" s="282"/>
      <c r="P11" s="136">
        <v>25046.595000000001</v>
      </c>
      <c r="Q11" s="136"/>
      <c r="R11" s="231">
        <f t="shared" si="1"/>
        <v>13.045101562500001</v>
      </c>
      <c r="S11" s="183"/>
    </row>
    <row r="12" spans="1:20">
      <c r="A12" s="228"/>
      <c r="B12" s="182" t="s">
        <v>135</v>
      </c>
      <c r="C12" s="30"/>
      <c r="D12" s="135">
        <v>39970.034999999996</v>
      </c>
      <c r="E12" s="299"/>
      <c r="F12" s="281"/>
      <c r="G12" s="111">
        <v>6</v>
      </c>
      <c r="H12" s="158"/>
      <c r="I12" s="139">
        <v>30530.43</v>
      </c>
      <c r="J12" s="136"/>
      <c r="K12" s="31">
        <f t="shared" si="0"/>
        <v>15.901265625000001</v>
      </c>
      <c r="L12" s="31"/>
      <c r="M12" s="137"/>
      <c r="N12" s="138">
        <v>6</v>
      </c>
      <c r="O12" s="282"/>
      <c r="P12" s="136">
        <v>25421.445</v>
      </c>
      <c r="Q12" s="136"/>
      <c r="R12" s="231">
        <f t="shared" si="1"/>
        <v>13.240335937499999</v>
      </c>
      <c r="S12" s="183"/>
    </row>
    <row r="13" spans="1:20">
      <c r="A13" s="228"/>
      <c r="B13" s="182" t="s">
        <v>136</v>
      </c>
      <c r="C13" s="30"/>
      <c r="D13" s="140">
        <v>40569.794999999998</v>
      </c>
      <c r="E13" s="299"/>
      <c r="F13" s="281"/>
      <c r="G13" s="111">
        <v>7</v>
      </c>
      <c r="H13" s="158"/>
      <c r="I13" s="117">
        <v>30987.967499999999</v>
      </c>
      <c r="J13" s="136"/>
      <c r="K13" s="31">
        <f t="shared" si="0"/>
        <v>16.139566406250001</v>
      </c>
      <c r="L13" s="31"/>
      <c r="M13" s="137"/>
      <c r="N13" s="138">
        <v>7</v>
      </c>
      <c r="O13" s="282"/>
      <c r="P13" s="136">
        <v>25802.91</v>
      </c>
      <c r="Q13" s="136"/>
      <c r="R13" s="231">
        <f t="shared" si="1"/>
        <v>13.439015625</v>
      </c>
      <c r="S13" s="183"/>
    </row>
    <row r="14" spans="1:20">
      <c r="A14" s="228"/>
      <c r="B14" s="182" t="s">
        <v>137</v>
      </c>
      <c r="C14" s="30"/>
      <c r="D14" s="140">
        <v>41179.477500000001</v>
      </c>
      <c r="E14" s="299"/>
      <c r="F14" s="281"/>
      <c r="G14" s="111">
        <v>8</v>
      </c>
      <c r="H14" s="158"/>
      <c r="I14" s="117">
        <v>31452.120000000003</v>
      </c>
      <c r="J14" s="136"/>
      <c r="K14" s="31">
        <f t="shared" si="0"/>
        <v>16.3813125</v>
      </c>
      <c r="L14" s="31"/>
      <c r="M14" s="137"/>
      <c r="N14" s="138">
        <v>8</v>
      </c>
      <c r="O14" s="282"/>
      <c r="P14" s="136">
        <v>26189.887500000001</v>
      </c>
      <c r="Q14" s="136"/>
      <c r="R14" s="231">
        <f t="shared" si="1"/>
        <v>13.64056640625</v>
      </c>
      <c r="S14" s="183"/>
    </row>
    <row r="15" spans="1:20">
      <c r="A15" s="228"/>
      <c r="B15" s="182" t="s">
        <v>138</v>
      </c>
      <c r="C15" s="30"/>
      <c r="D15" s="140">
        <v>41775.93</v>
      </c>
      <c r="E15" s="299"/>
      <c r="F15" s="281"/>
      <c r="G15" s="111">
        <v>9</v>
      </c>
      <c r="H15" s="158"/>
      <c r="I15" s="117">
        <v>31925.092499999999</v>
      </c>
      <c r="J15" s="136"/>
      <c r="K15" s="31">
        <f t="shared" si="0"/>
        <v>16.62765234375</v>
      </c>
      <c r="L15" s="31"/>
      <c r="M15" s="137"/>
      <c r="N15" s="138">
        <v>9</v>
      </c>
      <c r="O15" s="282"/>
      <c r="P15" s="136">
        <v>26583.48</v>
      </c>
      <c r="Q15" s="136"/>
      <c r="R15" s="231">
        <f t="shared" si="1"/>
        <v>13.8455625</v>
      </c>
      <c r="S15" s="183"/>
    </row>
    <row r="16" spans="1:20">
      <c r="A16" s="228"/>
      <c r="B16" s="182" t="s">
        <v>139</v>
      </c>
      <c r="C16" s="30"/>
      <c r="D16" s="140">
        <v>42380.1</v>
      </c>
      <c r="E16" s="299"/>
      <c r="F16" s="281"/>
      <c r="G16" s="111">
        <v>10</v>
      </c>
      <c r="H16" s="158"/>
      <c r="I16" s="117">
        <v>32402.474999999999</v>
      </c>
      <c r="J16" s="136"/>
      <c r="K16" s="31">
        <f t="shared" si="0"/>
        <v>16.8762890625</v>
      </c>
      <c r="L16" s="31"/>
      <c r="M16" s="137"/>
      <c r="N16" s="138">
        <v>10</v>
      </c>
      <c r="O16" s="282"/>
      <c r="P16" s="136">
        <v>26981.482500000002</v>
      </c>
      <c r="Q16" s="136"/>
      <c r="R16" s="231">
        <f t="shared" si="1"/>
        <v>14.052855468750002</v>
      </c>
      <c r="S16" s="183"/>
    </row>
    <row r="17" spans="1:21">
      <c r="A17" s="228"/>
      <c r="B17" s="182" t="s">
        <v>163</v>
      </c>
      <c r="C17" s="30"/>
      <c r="D17" s="140">
        <v>42995.294999999998</v>
      </c>
      <c r="E17" s="299"/>
      <c r="F17" s="281"/>
      <c r="G17" s="111">
        <v>11</v>
      </c>
      <c r="H17" s="158"/>
      <c r="I17" s="117">
        <v>32888.677499999998</v>
      </c>
      <c r="J17" s="136"/>
      <c r="K17" s="31">
        <f t="shared" si="0"/>
        <v>17.129519531250001</v>
      </c>
      <c r="L17" s="31"/>
      <c r="M17" s="137"/>
      <c r="N17" s="138">
        <v>11</v>
      </c>
      <c r="O17" s="282"/>
      <c r="P17" s="136">
        <v>27386.1</v>
      </c>
      <c r="Q17" s="136"/>
      <c r="R17" s="231">
        <f t="shared" si="1"/>
        <v>14.26359375</v>
      </c>
      <c r="S17" s="183"/>
    </row>
    <row r="18" spans="1:21">
      <c r="A18" s="228"/>
      <c r="B18" s="182" t="s">
        <v>162</v>
      </c>
      <c r="C18" s="30"/>
      <c r="D18" s="140">
        <v>43620.412499999999</v>
      </c>
      <c r="E18" s="299"/>
      <c r="F18" s="281"/>
      <c r="G18" s="111">
        <v>12</v>
      </c>
      <c r="H18" s="158"/>
      <c r="I18" s="117">
        <v>33381.495000000003</v>
      </c>
      <c r="J18" s="136"/>
      <c r="K18" s="31">
        <f t="shared" si="0"/>
        <v>17.3861953125</v>
      </c>
      <c r="L18" s="31"/>
      <c r="M18" s="137"/>
      <c r="N18" s="138">
        <v>12</v>
      </c>
      <c r="O18" s="282"/>
      <c r="P18" s="136">
        <v>28070.752499999999</v>
      </c>
      <c r="Q18" s="136"/>
      <c r="R18" s="231">
        <f t="shared" si="1"/>
        <v>14.620183593749999</v>
      </c>
      <c r="S18" s="183"/>
    </row>
    <row r="19" spans="1:21">
      <c r="A19" s="228"/>
      <c r="B19" s="182" t="s">
        <v>140</v>
      </c>
      <c r="C19" s="30"/>
      <c r="D19" s="140">
        <v>44251.042499999996</v>
      </c>
      <c r="E19" s="299"/>
      <c r="F19" s="281"/>
      <c r="G19" s="111">
        <v>13</v>
      </c>
      <c r="H19" s="158"/>
      <c r="I19" s="117">
        <v>33883.1325</v>
      </c>
      <c r="J19" s="136"/>
      <c r="K19" s="31">
        <f t="shared" si="0"/>
        <v>17.647464843750001</v>
      </c>
      <c r="L19" s="31"/>
      <c r="M19" s="137"/>
      <c r="N19" s="138">
        <v>13</v>
      </c>
      <c r="O19" s="282"/>
      <c r="P19" s="136">
        <v>28773.045000000002</v>
      </c>
      <c r="Q19" s="136"/>
      <c r="R19" s="231">
        <f t="shared" si="1"/>
        <v>14.985960937500002</v>
      </c>
      <c r="S19" s="183"/>
    </row>
    <row r="20" spans="1:21">
      <c r="A20" s="228"/>
      <c r="B20" s="182" t="s">
        <v>141</v>
      </c>
      <c r="C20" s="30"/>
      <c r="D20" s="140">
        <v>44894.902500000004</v>
      </c>
      <c r="E20" s="299"/>
      <c r="F20" s="281"/>
      <c r="G20" s="111">
        <v>14</v>
      </c>
      <c r="H20" s="158"/>
      <c r="I20" s="117">
        <v>34390.282500000001</v>
      </c>
      <c r="J20" s="136"/>
      <c r="K20" s="31">
        <f t="shared" si="0"/>
        <v>17.91160546875</v>
      </c>
      <c r="L20" s="31"/>
      <c r="M20" s="137"/>
      <c r="N20" s="138">
        <v>14</v>
      </c>
      <c r="O20" s="282"/>
      <c r="P20" s="136">
        <v>29491.875</v>
      </c>
      <c r="Q20" s="136"/>
      <c r="R20" s="231">
        <f t="shared" si="1"/>
        <v>15.3603515625</v>
      </c>
      <c r="S20" s="183"/>
    </row>
    <row r="21" spans="1:21">
      <c r="A21" s="228"/>
      <c r="B21" s="182" t="s">
        <v>142</v>
      </c>
      <c r="C21" s="30"/>
      <c r="D21" s="140">
        <v>45545.377500000002</v>
      </c>
      <c r="E21" s="299"/>
      <c r="F21" s="281"/>
      <c r="G21" s="111">
        <v>15</v>
      </c>
      <c r="H21" s="158"/>
      <c r="I21" s="117">
        <v>34907.354999999996</v>
      </c>
      <c r="J21" s="136"/>
      <c r="K21" s="31">
        <f t="shared" si="0"/>
        <v>18.180914062499998</v>
      </c>
      <c r="L21" s="31"/>
      <c r="M21" s="137"/>
      <c r="N21" s="138">
        <v>15</v>
      </c>
      <c r="O21" s="282"/>
      <c r="P21" s="136">
        <v>30229.447500000002</v>
      </c>
      <c r="Q21" s="136"/>
      <c r="R21" s="231">
        <f t="shared" si="1"/>
        <v>15.744503906250001</v>
      </c>
      <c r="S21" s="183"/>
    </row>
    <row r="22" spans="1:21">
      <c r="A22" s="228"/>
      <c r="B22" s="182" t="s">
        <v>143</v>
      </c>
      <c r="C22" s="30"/>
      <c r="D22" s="140">
        <v>46205.775000000001</v>
      </c>
      <c r="E22" s="299"/>
      <c r="F22" s="281"/>
      <c r="G22" s="111">
        <v>16</v>
      </c>
      <c r="H22" s="158"/>
      <c r="I22" s="117">
        <v>35432.145000000004</v>
      </c>
      <c r="J22" s="136"/>
      <c r="K22" s="31">
        <f t="shared" si="0"/>
        <v>18.454242187500004</v>
      </c>
      <c r="L22" s="31"/>
      <c r="M22" s="137"/>
      <c r="N22" s="138">
        <v>16</v>
      </c>
      <c r="O22" s="282"/>
      <c r="P22" s="136">
        <v>30985.762500000001</v>
      </c>
      <c r="Q22" s="136"/>
      <c r="R22" s="231">
        <f t="shared" si="1"/>
        <v>16.138417968750002</v>
      </c>
      <c r="S22" s="183"/>
    </row>
    <row r="23" spans="1:21">
      <c r="A23" s="228"/>
      <c r="B23" s="182" t="s">
        <v>144</v>
      </c>
      <c r="C23" s="30"/>
      <c r="D23" s="140">
        <v>46877.197499999995</v>
      </c>
      <c r="E23" s="299"/>
      <c r="F23" s="281"/>
      <c r="G23" s="111">
        <v>17</v>
      </c>
      <c r="H23" s="158"/>
      <c r="I23" s="117">
        <v>35962.447499999995</v>
      </c>
      <c r="J23" s="136"/>
      <c r="K23" s="31">
        <f t="shared" si="0"/>
        <v>18.730441406249998</v>
      </c>
      <c r="L23" s="31"/>
      <c r="M23" s="137"/>
      <c r="N23" s="138">
        <v>17</v>
      </c>
      <c r="O23" s="282"/>
      <c r="P23" s="136">
        <v>31759.717499999999</v>
      </c>
      <c r="Q23" s="136"/>
      <c r="R23" s="231">
        <f t="shared" si="1"/>
        <v>16.54151953125</v>
      </c>
      <c r="S23" s="183"/>
    </row>
    <row r="24" spans="1:21">
      <c r="A24" s="228"/>
      <c r="B24" s="182" t="s">
        <v>145</v>
      </c>
      <c r="C24" s="30"/>
      <c r="D24" s="140">
        <v>47555.235000000001</v>
      </c>
      <c r="E24" s="299"/>
      <c r="F24" s="281"/>
      <c r="G24" s="111">
        <v>18</v>
      </c>
      <c r="H24" s="158"/>
      <c r="I24" s="117">
        <v>36502.672500000001</v>
      </c>
      <c r="J24" s="136"/>
      <c r="K24" s="31">
        <f t="shared" si="0"/>
        <v>19.011808593750001</v>
      </c>
      <c r="L24" s="31"/>
      <c r="M24" s="137"/>
      <c r="N24" s="138">
        <v>18</v>
      </c>
      <c r="O24" s="282"/>
      <c r="P24" s="136">
        <v>32553.517499999998</v>
      </c>
      <c r="Q24" s="136"/>
      <c r="R24" s="231">
        <f t="shared" si="1"/>
        <v>16.95495703125</v>
      </c>
      <c r="S24" s="183"/>
    </row>
    <row r="25" spans="1:21">
      <c r="A25" s="228"/>
      <c r="B25" s="182" t="s">
        <v>146</v>
      </c>
      <c r="C25" s="30"/>
      <c r="D25" s="140">
        <v>48243.195</v>
      </c>
      <c r="E25" s="299"/>
      <c r="F25" s="281"/>
      <c r="G25" s="111">
        <v>19</v>
      </c>
      <c r="H25" s="158"/>
      <c r="I25" s="117">
        <v>37049.512499999997</v>
      </c>
      <c r="J25" s="136"/>
      <c r="K25" s="31">
        <f t="shared" si="0"/>
        <v>19.296621093749998</v>
      </c>
      <c r="L25" s="31"/>
      <c r="M25" s="137"/>
      <c r="N25" s="138">
        <v>19</v>
      </c>
      <c r="O25" s="282"/>
      <c r="P25" s="136">
        <v>33368.264999999999</v>
      </c>
      <c r="Q25" s="136"/>
      <c r="R25" s="231">
        <f t="shared" si="1"/>
        <v>17.379304687499999</v>
      </c>
      <c r="S25" s="183"/>
      <c r="U25" t="s">
        <v>2</v>
      </c>
    </row>
    <row r="26" spans="1:21">
      <c r="A26" s="228"/>
      <c r="B26" s="182" t="s">
        <v>147</v>
      </c>
      <c r="C26" s="30"/>
      <c r="D26" s="140">
        <v>48944.384999999995</v>
      </c>
      <c r="E26" s="299"/>
      <c r="F26" s="281"/>
      <c r="G26" s="111">
        <v>20</v>
      </c>
      <c r="H26" s="158"/>
      <c r="I26" s="117">
        <v>37606.275000000001</v>
      </c>
      <c r="J26" s="136"/>
      <c r="K26" s="31">
        <f t="shared" si="0"/>
        <v>19.5866015625</v>
      </c>
      <c r="L26" s="31"/>
      <c r="M26" s="137"/>
      <c r="N26" s="138">
        <v>20</v>
      </c>
      <c r="O26" s="282"/>
      <c r="P26" s="136">
        <v>34201.754999999997</v>
      </c>
      <c r="Q26" s="136"/>
      <c r="R26" s="231">
        <f t="shared" si="1"/>
        <v>17.813414062499998</v>
      </c>
      <c r="S26" s="183"/>
    </row>
    <row r="27" spans="1:21">
      <c r="A27" s="228"/>
      <c r="B27" s="182" t="s">
        <v>148</v>
      </c>
      <c r="C27" s="30"/>
      <c r="D27" s="140">
        <v>49653.292499999996</v>
      </c>
      <c r="E27" s="299"/>
      <c r="F27" s="281"/>
      <c r="G27" s="111">
        <v>21</v>
      </c>
      <c r="H27" s="158"/>
      <c r="I27" s="117">
        <v>38169.652500000004</v>
      </c>
      <c r="J27" s="136"/>
      <c r="K27" s="31">
        <f t="shared" si="0"/>
        <v>19.880027343750001</v>
      </c>
      <c r="L27" s="31"/>
      <c r="M27" s="137"/>
      <c r="N27" s="138">
        <v>21</v>
      </c>
      <c r="O27" s="282"/>
      <c r="P27" s="136">
        <v>35057.294999999998</v>
      </c>
      <c r="Q27" s="136"/>
      <c r="R27" s="231">
        <f t="shared" si="1"/>
        <v>18.259007812499998</v>
      </c>
      <c r="S27" s="183"/>
      <c r="U27" t="s">
        <v>2</v>
      </c>
    </row>
    <row r="28" spans="1:21">
      <c r="A28" s="228"/>
      <c r="B28" s="182" t="s">
        <v>149</v>
      </c>
      <c r="C28" s="30"/>
      <c r="D28" s="140">
        <v>50369.917499999996</v>
      </c>
      <c r="E28" s="299"/>
      <c r="F28" s="281"/>
      <c r="G28" s="111">
        <v>22</v>
      </c>
      <c r="H28" s="158"/>
      <c r="I28" s="117">
        <v>38744.055</v>
      </c>
      <c r="J28" s="136"/>
      <c r="K28" s="31">
        <f t="shared" si="0"/>
        <v>20.179195312499999</v>
      </c>
      <c r="L28" s="31"/>
      <c r="M28" s="137"/>
      <c r="N28" s="138">
        <v>22</v>
      </c>
      <c r="O28" s="282"/>
      <c r="P28" s="136">
        <v>35933.782500000001</v>
      </c>
      <c r="Q28" s="136"/>
      <c r="R28" s="231">
        <f t="shared" si="1"/>
        <v>18.715511718750001</v>
      </c>
      <c r="S28" s="183"/>
    </row>
    <row r="29" spans="1:21">
      <c r="A29" s="228"/>
      <c r="B29" s="182" t="s">
        <v>150</v>
      </c>
      <c r="C29" s="30"/>
      <c r="D29" s="140">
        <v>51104.182500000003</v>
      </c>
      <c r="E29" s="299"/>
      <c r="F29" s="281"/>
      <c r="G29" s="111">
        <v>23</v>
      </c>
      <c r="H29" s="158"/>
      <c r="I29" s="117">
        <v>39322.8675</v>
      </c>
      <c r="J29" s="136"/>
      <c r="K29" s="31">
        <f t="shared" si="0"/>
        <v>20.48066015625</v>
      </c>
      <c r="L29" s="31"/>
      <c r="M29" s="137"/>
      <c r="N29" s="138">
        <v>23</v>
      </c>
      <c r="O29" s="282"/>
      <c r="P29" s="136">
        <v>36832.32</v>
      </c>
      <c r="Q29" s="136"/>
      <c r="R29" s="231">
        <f t="shared" si="1"/>
        <v>19.183499999999999</v>
      </c>
      <c r="S29" s="183"/>
    </row>
    <row r="30" spans="1:21">
      <c r="A30" s="228"/>
      <c r="B30" s="182" t="s">
        <v>151</v>
      </c>
      <c r="C30" s="30"/>
      <c r="D30" s="140">
        <v>51845.0625</v>
      </c>
      <c r="E30" s="299"/>
      <c r="F30" s="281"/>
      <c r="G30" s="111">
        <v>24</v>
      </c>
      <c r="H30" s="158"/>
      <c r="I30" s="117">
        <v>39911.602500000001</v>
      </c>
      <c r="J30" s="136"/>
      <c r="K30" s="31">
        <f t="shared" si="0"/>
        <v>20.787292968750002</v>
      </c>
      <c r="L30" s="31"/>
      <c r="M30" s="137"/>
      <c r="N30" s="138">
        <v>24</v>
      </c>
      <c r="O30" s="282"/>
      <c r="P30" s="136">
        <v>37752.907500000001</v>
      </c>
      <c r="Q30" s="136"/>
      <c r="R30" s="231">
        <f t="shared" si="1"/>
        <v>19.662972656250002</v>
      </c>
      <c r="S30" s="183"/>
    </row>
    <row r="31" spans="1:21">
      <c r="A31" s="228"/>
      <c r="B31" s="182" t="s">
        <v>152</v>
      </c>
      <c r="C31" s="30"/>
      <c r="D31" s="140">
        <v>52595.865000000005</v>
      </c>
      <c r="E31" s="299"/>
      <c r="F31" s="281"/>
      <c r="G31" s="111">
        <v>25</v>
      </c>
      <c r="H31" s="158"/>
      <c r="I31" s="117">
        <v>40511.362500000003</v>
      </c>
      <c r="J31" s="136"/>
      <c r="K31" s="31">
        <f t="shared" si="0"/>
        <v>21.099667968750001</v>
      </c>
      <c r="L31" s="31"/>
      <c r="M31" s="137"/>
      <c r="N31" s="138">
        <v>25</v>
      </c>
      <c r="O31" s="282"/>
      <c r="P31" s="136">
        <v>38696.647499999999</v>
      </c>
      <c r="Q31" s="136"/>
      <c r="R31" s="231">
        <f t="shared" si="1"/>
        <v>20.15450390625</v>
      </c>
      <c r="S31" s="183"/>
    </row>
    <row r="32" spans="1:21">
      <c r="A32" s="228"/>
      <c r="B32" s="182" t="s">
        <v>153</v>
      </c>
      <c r="C32" s="30"/>
      <c r="D32" s="140">
        <v>53358.794999999998</v>
      </c>
      <c r="E32" s="299"/>
      <c r="F32" s="281"/>
      <c r="G32" s="111">
        <v>26</v>
      </c>
      <c r="H32" s="158"/>
      <c r="I32" s="117">
        <v>41119.942499999997</v>
      </c>
      <c r="J32" s="136"/>
      <c r="K32" s="31">
        <f t="shared" si="0"/>
        <v>21.416636718749999</v>
      </c>
      <c r="L32" s="31"/>
      <c r="M32" s="137"/>
      <c r="N32" s="138">
        <v>26</v>
      </c>
      <c r="O32" s="282"/>
      <c r="P32" s="136">
        <v>39663.54</v>
      </c>
      <c r="Q32" s="136"/>
      <c r="R32" s="231">
        <f t="shared" si="1"/>
        <v>20.658093749999999</v>
      </c>
      <c r="S32" s="183"/>
    </row>
    <row r="33" spans="1:19">
      <c r="A33" s="228"/>
      <c r="B33" s="182" t="s">
        <v>154</v>
      </c>
      <c r="C33" s="30"/>
      <c r="D33" s="140">
        <v>54131.647499999999</v>
      </c>
      <c r="E33" s="299"/>
      <c r="F33" s="281"/>
      <c r="G33" s="111">
        <v>27</v>
      </c>
      <c r="H33" s="158"/>
      <c r="I33" s="117">
        <v>41735.137499999997</v>
      </c>
      <c r="J33" s="136"/>
      <c r="K33" s="31">
        <f t="shared" si="0"/>
        <v>21.737050781249998</v>
      </c>
      <c r="L33" s="31"/>
      <c r="M33" s="137"/>
      <c r="N33" s="138">
        <v>27</v>
      </c>
      <c r="O33" s="282"/>
      <c r="P33" s="136">
        <v>40258.89</v>
      </c>
      <c r="Q33" s="136"/>
      <c r="R33" s="231">
        <f t="shared" si="1"/>
        <v>20.968171874999999</v>
      </c>
      <c r="S33" s="183"/>
    </row>
    <row r="34" spans="1:19">
      <c r="A34" s="228"/>
      <c r="B34" s="182" t="s">
        <v>155</v>
      </c>
      <c r="C34" s="30"/>
      <c r="D34" s="140">
        <v>54919.934999999998</v>
      </c>
      <c r="E34" s="299"/>
      <c r="F34" s="281"/>
      <c r="G34" s="111">
        <v>28</v>
      </c>
      <c r="H34" s="158"/>
      <c r="I34" s="95">
        <v>42362.46</v>
      </c>
      <c r="J34" s="136"/>
      <c r="K34" s="31">
        <f t="shared" si="0"/>
        <v>22.063781249999998</v>
      </c>
      <c r="L34" s="31"/>
      <c r="M34" s="137"/>
      <c r="N34" s="138">
        <v>28</v>
      </c>
      <c r="O34" s="282"/>
      <c r="P34" s="136">
        <v>40863.06</v>
      </c>
      <c r="Q34" s="136"/>
      <c r="R34" s="231">
        <f t="shared" si="1"/>
        <v>21.282843749999998</v>
      </c>
      <c r="S34" s="183"/>
    </row>
    <row r="35" spans="1:19">
      <c r="A35" s="228"/>
      <c r="B35" s="182" t="s">
        <v>156</v>
      </c>
      <c r="C35" s="30"/>
      <c r="D35" s="140">
        <v>55717.042499999996</v>
      </c>
      <c r="E35" s="299"/>
      <c r="F35" s="281"/>
      <c r="G35" s="111">
        <v>29</v>
      </c>
      <c r="H35" s="158"/>
      <c r="I35" s="95">
        <v>42996.397499999999</v>
      </c>
      <c r="J35" s="136"/>
      <c r="K35" s="31">
        <f t="shared" si="0"/>
        <v>22.39395703125</v>
      </c>
      <c r="L35" s="31"/>
      <c r="M35" s="137"/>
      <c r="N35" s="138">
        <v>29</v>
      </c>
      <c r="O35" s="282"/>
      <c r="P35" s="136">
        <v>41476.050000000003</v>
      </c>
      <c r="Q35" s="136"/>
      <c r="R35" s="231">
        <f t="shared" si="1"/>
        <v>21.602109375000001</v>
      </c>
      <c r="S35" s="183"/>
    </row>
    <row r="36" spans="1:19">
      <c r="A36" s="228"/>
      <c r="B36" s="182" t="s">
        <v>157</v>
      </c>
      <c r="C36" s="30"/>
      <c r="D36" s="140">
        <v>56522.97</v>
      </c>
      <c r="E36" s="299"/>
      <c r="F36" s="281"/>
      <c r="G36" s="111">
        <v>30</v>
      </c>
      <c r="H36" s="158"/>
      <c r="I36" s="95">
        <v>43640.2575</v>
      </c>
      <c r="J36" s="136"/>
      <c r="K36" s="31">
        <f t="shared" si="0"/>
        <v>22.72930078125</v>
      </c>
      <c r="L36" s="31"/>
      <c r="M36" s="137"/>
      <c r="N36" s="138">
        <v>30</v>
      </c>
      <c r="O36" s="282"/>
      <c r="P36" s="136">
        <v>46737.168974999993</v>
      </c>
      <c r="Q36" s="136"/>
      <c r="R36" s="231">
        <f t="shared" si="1"/>
        <v>24.342275507812495</v>
      </c>
      <c r="S36" s="183"/>
    </row>
    <row r="37" spans="1:19">
      <c r="A37" s="228"/>
      <c r="B37" s="182" t="s">
        <v>164</v>
      </c>
      <c r="C37" s="30"/>
      <c r="D37" s="140">
        <v>57341.025000000001</v>
      </c>
      <c r="E37" s="299"/>
      <c r="F37" s="281"/>
      <c r="G37" s="111" t="s">
        <v>15</v>
      </c>
      <c r="H37" s="158"/>
      <c r="I37" s="95">
        <v>44296.245000000003</v>
      </c>
      <c r="J37" s="136"/>
      <c r="K37" s="31">
        <f t="shared" si="0"/>
        <v>23.070960937500001</v>
      </c>
      <c r="L37" s="258"/>
      <c r="M37" s="120"/>
      <c r="N37" s="138" t="s">
        <v>15</v>
      </c>
      <c r="O37" s="282"/>
      <c r="P37" s="136">
        <v>48390.918974999993</v>
      </c>
      <c r="Q37" s="136"/>
      <c r="R37" s="231">
        <f t="shared" si="1"/>
        <v>25.203603632812495</v>
      </c>
      <c r="S37" s="183"/>
    </row>
    <row r="38" spans="1:19">
      <c r="A38" s="228"/>
      <c r="B38" s="182" t="s">
        <v>189</v>
      </c>
      <c r="C38" s="30"/>
      <c r="D38" s="140">
        <v>58172.31</v>
      </c>
      <c r="E38" s="299"/>
      <c r="F38" s="281"/>
      <c r="G38" s="182" t="s">
        <v>189</v>
      </c>
      <c r="H38" s="158"/>
      <c r="I38" s="95">
        <v>44959.95</v>
      </c>
      <c r="J38" s="136"/>
      <c r="K38" s="31">
        <f t="shared" si="0"/>
        <v>23.416640624999999</v>
      </c>
      <c r="L38" s="258"/>
      <c r="M38" s="120"/>
      <c r="N38" s="182" t="s">
        <v>189</v>
      </c>
      <c r="O38" s="282"/>
      <c r="P38" s="117">
        <v>50044.668974999993</v>
      </c>
      <c r="Q38" s="117"/>
      <c r="R38" s="231">
        <f t="shared" si="1"/>
        <v>26.064931757812495</v>
      </c>
      <c r="S38" s="183"/>
    </row>
    <row r="39" spans="1:19">
      <c r="A39" s="228"/>
      <c r="B39" s="182" t="s">
        <v>190</v>
      </c>
      <c r="C39" s="30"/>
      <c r="D39" s="140">
        <v>61132.787100000001</v>
      </c>
      <c r="E39" s="299"/>
      <c r="F39" s="281"/>
      <c r="G39" s="182" t="s">
        <v>190</v>
      </c>
      <c r="H39" s="158"/>
      <c r="I39" s="95">
        <v>48701.834999999999</v>
      </c>
      <c r="J39" s="136"/>
      <c r="K39" s="31">
        <f t="shared" si="0"/>
        <v>25.365539062499998</v>
      </c>
      <c r="L39" s="258"/>
      <c r="M39" s="120"/>
      <c r="N39" s="182" t="s">
        <v>190</v>
      </c>
      <c r="O39" s="282"/>
      <c r="P39" s="117">
        <v>51698.418974999993</v>
      </c>
      <c r="Q39" s="117"/>
      <c r="R39" s="231">
        <f t="shared" si="1"/>
        <v>26.926259882812495</v>
      </c>
      <c r="S39" s="183"/>
    </row>
    <row r="40" spans="1:19">
      <c r="A40" s="228"/>
      <c r="B40" s="182" t="s">
        <v>191</v>
      </c>
      <c r="C40" s="30"/>
      <c r="D40" s="140">
        <v>62786.537100000001</v>
      </c>
      <c r="E40" s="299"/>
      <c r="F40" s="281"/>
      <c r="G40" s="182" t="s">
        <v>191</v>
      </c>
      <c r="H40" s="158"/>
      <c r="I40" s="95">
        <v>50355.584999999999</v>
      </c>
      <c r="J40" s="136"/>
      <c r="K40" s="31">
        <f t="shared" si="0"/>
        <v>26.226867187499998</v>
      </c>
      <c r="L40" s="258"/>
      <c r="M40" s="120"/>
      <c r="N40" s="182" t="s">
        <v>191</v>
      </c>
      <c r="O40" s="282"/>
      <c r="P40" s="95">
        <v>53352.168974999993</v>
      </c>
      <c r="Q40" s="95"/>
      <c r="R40" s="231">
        <f t="shared" si="1"/>
        <v>27.787588007812495</v>
      </c>
      <c r="S40" s="183"/>
    </row>
    <row r="41" spans="1:19">
      <c r="A41" s="228"/>
      <c r="B41" s="182" t="s">
        <v>192</v>
      </c>
      <c r="C41" s="30"/>
      <c r="D41" s="140">
        <v>64440.287100000001</v>
      </c>
      <c r="E41" s="299"/>
      <c r="F41" s="16"/>
      <c r="G41" s="182" t="s">
        <v>192</v>
      </c>
      <c r="H41" s="16"/>
      <c r="I41" s="95">
        <v>52009.334999999999</v>
      </c>
      <c r="J41" s="136"/>
      <c r="K41" s="31">
        <f t="shared" si="0"/>
        <v>27.088195312499998</v>
      </c>
      <c r="L41" s="258"/>
      <c r="M41" s="120"/>
      <c r="N41" s="182" t="s">
        <v>192</v>
      </c>
      <c r="O41" s="120"/>
      <c r="P41" s="95">
        <v>56656</v>
      </c>
      <c r="Q41" s="95"/>
      <c r="R41" s="231">
        <f t="shared" si="1"/>
        <v>29.508333333333333</v>
      </c>
      <c r="S41" s="119"/>
    </row>
    <row r="42" spans="1:19">
      <c r="A42" s="228"/>
      <c r="B42" s="182" t="s">
        <v>193</v>
      </c>
      <c r="C42" s="30"/>
      <c r="D42" s="140">
        <v>66094.037100000001</v>
      </c>
      <c r="E42" s="299"/>
      <c r="F42" s="16"/>
      <c r="G42" s="182" t="s">
        <v>193</v>
      </c>
      <c r="H42" s="16"/>
      <c r="I42" s="95">
        <v>53663.084999999999</v>
      </c>
      <c r="J42" s="136"/>
      <c r="K42" s="31">
        <f t="shared" si="0"/>
        <v>27.949523437499998</v>
      </c>
      <c r="L42" s="258"/>
      <c r="M42" s="120"/>
      <c r="N42" s="182" t="s">
        <v>193</v>
      </c>
      <c r="O42" s="120"/>
      <c r="P42" s="117">
        <v>58356</v>
      </c>
      <c r="Q42" s="231"/>
      <c r="R42" s="231">
        <f t="shared" si="1"/>
        <v>30.393750000000001</v>
      </c>
      <c r="S42" s="119"/>
    </row>
    <row r="43" spans="1:19">
      <c r="A43" s="228"/>
      <c r="B43" s="182" t="s">
        <v>194</v>
      </c>
      <c r="C43" s="30"/>
      <c r="D43" s="140">
        <v>67747.787100000001</v>
      </c>
      <c r="E43" s="299"/>
      <c r="F43" s="16"/>
      <c r="G43" s="182" t="s">
        <v>194</v>
      </c>
      <c r="H43" s="16"/>
      <c r="I43" s="95">
        <v>55316.834999999999</v>
      </c>
      <c r="J43" s="136"/>
      <c r="K43" s="31">
        <f t="shared" si="0"/>
        <v>28.810851562499998</v>
      </c>
      <c r="L43" s="258"/>
      <c r="M43" s="120"/>
      <c r="N43" s="182" t="s">
        <v>194</v>
      </c>
      <c r="P43" s="117">
        <v>60107</v>
      </c>
      <c r="Q43" s="231"/>
      <c r="R43" s="231">
        <f t="shared" si="1"/>
        <v>31.305729166666666</v>
      </c>
      <c r="S43" s="295"/>
    </row>
    <row r="44" spans="1:19">
      <c r="A44" s="228"/>
      <c r="B44" s="182"/>
      <c r="C44" s="30"/>
      <c r="D44" s="140"/>
      <c r="E44" s="119"/>
      <c r="F44" s="16"/>
      <c r="G44" s="182"/>
      <c r="H44" s="16"/>
      <c r="I44" s="95"/>
      <c r="J44" s="95"/>
      <c r="K44" s="31"/>
      <c r="L44" s="258"/>
      <c r="M44" s="120"/>
      <c r="N44" s="182"/>
      <c r="P44" s="291"/>
      <c r="Q44" s="291"/>
      <c r="R44" s="291"/>
      <c r="S44" s="120"/>
    </row>
    <row r="45" spans="1:19">
      <c r="A45" s="335" t="s">
        <v>207</v>
      </c>
      <c r="B45" s="336"/>
      <c r="C45" s="336"/>
      <c r="D45" s="336"/>
      <c r="E45" s="337"/>
      <c r="F45" s="16"/>
      <c r="G45" s="309" t="s">
        <v>207</v>
      </c>
      <c r="H45" s="309"/>
      <c r="I45" s="309"/>
      <c r="J45" s="309"/>
      <c r="K45" s="309"/>
      <c r="L45" s="258"/>
      <c r="M45" s="120"/>
      <c r="N45" s="291" t="s">
        <v>228</v>
      </c>
      <c r="O45" s="291"/>
      <c r="P45" s="22"/>
      <c r="Q45" s="22"/>
      <c r="R45" s="22"/>
      <c r="S45" s="292"/>
    </row>
    <row r="46" spans="1:19">
      <c r="A46" s="335" t="s">
        <v>208</v>
      </c>
      <c r="B46" s="336"/>
      <c r="C46" s="336"/>
      <c r="D46" s="336"/>
      <c r="E46" s="337"/>
      <c r="F46" s="180"/>
      <c r="G46" s="336" t="s">
        <v>208</v>
      </c>
      <c r="H46" s="336"/>
      <c r="I46" s="336"/>
      <c r="J46" s="336"/>
      <c r="K46" s="336"/>
      <c r="L46" s="257"/>
      <c r="M46" s="180"/>
      <c r="N46" s="291" t="s">
        <v>207</v>
      </c>
      <c r="O46" s="291"/>
      <c r="P46" s="22"/>
      <c r="Q46" s="22"/>
      <c r="R46" s="22"/>
      <c r="S46" s="292"/>
    </row>
    <row r="47" spans="1:19">
      <c r="A47" s="340"/>
      <c r="B47" s="340"/>
      <c r="C47" s="340"/>
      <c r="D47" s="340"/>
      <c r="E47" s="340"/>
      <c r="F47" s="76"/>
      <c r="G47" s="332"/>
      <c r="H47" s="332"/>
      <c r="I47" s="332"/>
      <c r="J47" s="332"/>
      <c r="K47" s="332"/>
      <c r="L47" s="120"/>
      <c r="M47" s="120"/>
      <c r="N47" s="291" t="s">
        <v>209</v>
      </c>
      <c r="O47" s="291"/>
      <c r="S47" s="292"/>
    </row>
    <row r="48" spans="1:19">
      <c r="A48" s="336"/>
      <c r="B48" s="336"/>
      <c r="C48" s="336"/>
      <c r="D48" s="336"/>
      <c r="E48" s="336"/>
      <c r="F48" s="112"/>
      <c r="G48" s="309"/>
      <c r="H48" s="309"/>
      <c r="I48" s="309"/>
      <c r="J48" s="309"/>
      <c r="K48" s="309"/>
      <c r="L48" s="22"/>
      <c r="M48" s="22"/>
      <c r="N48" s="22"/>
      <c r="O48" s="22"/>
      <c r="S48" s="22"/>
    </row>
    <row r="49" spans="4:19">
      <c r="N49" s="22"/>
      <c r="O49" s="22"/>
      <c r="S49" s="22"/>
    </row>
    <row r="53" spans="4:19">
      <c r="D53" s="180"/>
      <c r="E53" s="180"/>
      <c r="F53" s="180"/>
      <c r="G53" s="180"/>
    </row>
  </sheetData>
  <mergeCells count="14">
    <mergeCell ref="N1:S4"/>
    <mergeCell ref="F1:K1"/>
    <mergeCell ref="F2:K2"/>
    <mergeCell ref="A1:E1"/>
    <mergeCell ref="A2:E2"/>
    <mergeCell ref="A46:E46"/>
    <mergeCell ref="A48:E48"/>
    <mergeCell ref="G48:K48"/>
    <mergeCell ref="G47:K47"/>
    <mergeCell ref="F3:K3"/>
    <mergeCell ref="A45:E45"/>
    <mergeCell ref="A47:E47"/>
    <mergeCell ref="G45:K45"/>
    <mergeCell ref="G46:K46"/>
  </mergeCells>
  <phoneticPr fontId="12" type="noConversion"/>
  <printOptions horizontalCentered="1"/>
  <pageMargins left="0.75" right="0.75" top="1" bottom="1" header="0.5" footer="0.5"/>
  <pageSetup paperSize="5" scale="61" firstPageNumber="33" orientation="landscape" useFirstPageNumber="1" r:id="rId1"/>
  <headerFooter>
    <oddHeader>&amp;R&amp;"Arial,Regular"&amp;14 &amp;K00000035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view="pageLayout" zoomScaleNormal="100" workbookViewId="0">
      <selection activeCell="B8" sqref="B8"/>
    </sheetView>
  </sheetViews>
  <sheetFormatPr defaultColWidth="8.875" defaultRowHeight="15.75"/>
  <cols>
    <col min="1" max="1" width="8.875" customWidth="1"/>
    <col min="2" max="2" width="12.375" bestFit="1" customWidth="1"/>
    <col min="3" max="3" width="9.5" style="22" customWidth="1"/>
    <col min="4" max="4" width="10.125" customWidth="1"/>
    <col min="5" max="5" width="0.125" style="1" customWidth="1"/>
    <col min="6" max="6" width="11.125" bestFit="1" customWidth="1"/>
    <col min="7" max="7" width="8.625" customWidth="1"/>
    <col min="8" max="8" width="13.625" style="2" customWidth="1"/>
    <col min="9" max="9" width="11.25" style="7" customWidth="1"/>
    <col min="10" max="10" width="0.125" customWidth="1"/>
    <col min="11" max="11" width="9.875" bestFit="1" customWidth="1"/>
  </cols>
  <sheetData>
    <row r="1" spans="1:11" ht="12" customHeight="1">
      <c r="A1" s="347" t="s">
        <v>244</v>
      </c>
      <c r="B1" s="347"/>
      <c r="C1" s="347"/>
      <c r="D1" s="347"/>
      <c r="E1" s="347"/>
      <c r="F1" s="347"/>
      <c r="G1" s="347"/>
      <c r="H1" s="347"/>
      <c r="I1" s="347"/>
      <c r="J1" s="21"/>
    </row>
    <row r="2" spans="1:11" ht="15.95" customHeight="1">
      <c r="A2" s="347"/>
      <c r="B2" s="347"/>
      <c r="C2" s="347"/>
      <c r="D2" s="347"/>
      <c r="E2" s="347"/>
      <c r="F2" s="347"/>
      <c r="G2" s="347"/>
      <c r="H2" s="347"/>
      <c r="I2" s="347"/>
      <c r="J2" s="16"/>
    </row>
    <row r="3" spans="1:11" ht="15.95" customHeight="1">
      <c r="A3" s="347"/>
      <c r="B3" s="347"/>
      <c r="C3" s="347"/>
      <c r="D3" s="347"/>
      <c r="E3" s="347"/>
      <c r="F3" s="347"/>
      <c r="G3" s="347"/>
      <c r="H3" s="347"/>
      <c r="I3" s="347"/>
      <c r="J3" s="16"/>
    </row>
    <row r="4" spans="1:11" ht="17.100000000000001" customHeight="1" thickBot="1">
      <c r="A4" s="348"/>
      <c r="B4" s="348"/>
      <c r="C4" s="348"/>
      <c r="D4" s="347"/>
      <c r="E4" s="348"/>
      <c r="F4" s="348"/>
      <c r="G4" s="348"/>
      <c r="H4" s="348"/>
      <c r="I4" s="348"/>
      <c r="J4" s="21"/>
    </row>
    <row r="5" spans="1:11" s="1" customFormat="1" ht="18" customHeight="1" thickTop="1">
      <c r="A5" s="349" t="s">
        <v>169</v>
      </c>
      <c r="B5" s="350"/>
      <c r="C5" s="350"/>
      <c r="D5" s="279"/>
      <c r="E5" s="272"/>
      <c r="F5" s="215"/>
      <c r="G5" s="350" t="s">
        <v>171</v>
      </c>
      <c r="H5" s="350"/>
      <c r="I5" s="216"/>
      <c r="J5" s="77"/>
    </row>
    <row r="6" spans="1:11" s="1" customFormat="1" ht="32.1" customHeight="1">
      <c r="A6" s="325" t="s">
        <v>170</v>
      </c>
      <c r="B6" s="326"/>
      <c r="C6" s="326"/>
      <c r="D6" s="123"/>
      <c r="E6" s="273"/>
      <c r="F6" s="217"/>
      <c r="G6" s="326" t="s">
        <v>172</v>
      </c>
      <c r="H6" s="326"/>
      <c r="I6" s="218"/>
      <c r="J6" s="74"/>
    </row>
    <row r="7" spans="1:11" ht="16.5">
      <c r="A7" s="213"/>
      <c r="B7" s="177" t="s">
        <v>240</v>
      </c>
      <c r="C7" s="177"/>
      <c r="D7" s="263"/>
      <c r="E7" s="273"/>
      <c r="F7" s="217"/>
      <c r="G7" s="177"/>
      <c r="H7" s="177" t="s">
        <v>240</v>
      </c>
      <c r="I7" s="124"/>
      <c r="J7" s="74"/>
    </row>
    <row r="8" spans="1:11" ht="16.5">
      <c r="A8" s="213" t="s">
        <v>0</v>
      </c>
      <c r="B8" s="177" t="s">
        <v>1</v>
      </c>
      <c r="C8" s="177" t="s">
        <v>16</v>
      </c>
      <c r="D8" s="263"/>
      <c r="E8" s="273"/>
      <c r="F8" s="217"/>
      <c r="G8" s="177" t="s">
        <v>0</v>
      </c>
      <c r="H8" s="177" t="s">
        <v>1</v>
      </c>
      <c r="I8" s="219"/>
      <c r="J8" s="74"/>
    </row>
    <row r="9" spans="1:11" s="23" customFormat="1">
      <c r="A9" s="214">
        <v>0</v>
      </c>
      <c r="B9" s="105">
        <v>13248</v>
      </c>
      <c r="C9" s="184">
        <f t="shared" ref="C9:C37" si="0">SUM(B9/184)/6</f>
        <v>12</v>
      </c>
      <c r="D9" s="278"/>
      <c r="E9" s="274"/>
      <c r="F9" s="220"/>
      <c r="G9" s="221">
        <v>0</v>
      </c>
      <c r="H9" s="136">
        <v>14150</v>
      </c>
      <c r="I9" s="305"/>
      <c r="J9" s="33"/>
    </row>
    <row r="10" spans="1:11">
      <c r="A10" s="187">
        <v>1</v>
      </c>
      <c r="B10" s="105">
        <v>13718.25</v>
      </c>
      <c r="C10" s="184">
        <f t="shared" si="0"/>
        <v>12.425951086956522</v>
      </c>
      <c r="D10" s="278"/>
      <c r="E10" s="275"/>
      <c r="F10" s="271"/>
      <c r="G10" s="88">
        <v>1</v>
      </c>
      <c r="H10" s="136">
        <v>14857.5</v>
      </c>
      <c r="I10" s="305"/>
      <c r="J10" s="74"/>
      <c r="K10" s="7"/>
    </row>
    <row r="11" spans="1:11">
      <c r="A11" s="187">
        <v>2</v>
      </c>
      <c r="B11" s="105">
        <v>14026.95</v>
      </c>
      <c r="C11" s="184">
        <f t="shared" si="0"/>
        <v>12.705570652173913</v>
      </c>
      <c r="D11" s="278"/>
      <c r="E11" s="276"/>
      <c r="F11" s="271"/>
      <c r="G11" s="88">
        <v>2</v>
      </c>
      <c r="H11" s="136">
        <v>15600.375</v>
      </c>
      <c r="I11" s="305"/>
      <c r="J11" s="28"/>
      <c r="K11" s="7"/>
    </row>
    <row r="12" spans="1:11">
      <c r="A12" s="187">
        <v>3</v>
      </c>
      <c r="B12" s="105">
        <v>14343</v>
      </c>
      <c r="C12" s="184">
        <f t="shared" si="0"/>
        <v>12.991847826086955</v>
      </c>
      <c r="D12" s="278"/>
      <c r="E12" s="276"/>
      <c r="F12" s="271"/>
      <c r="G12" s="88">
        <v>3</v>
      </c>
      <c r="H12" s="136">
        <v>15985.147500000001</v>
      </c>
      <c r="I12" s="305"/>
      <c r="J12" s="28"/>
      <c r="K12" s="7"/>
    </row>
    <row r="13" spans="1:11">
      <c r="A13" s="187">
        <v>4</v>
      </c>
      <c r="B13" s="105">
        <v>14664.3</v>
      </c>
      <c r="C13" s="184">
        <f t="shared" si="0"/>
        <v>13.282880434782607</v>
      </c>
      <c r="D13" s="278"/>
      <c r="E13" s="276"/>
      <c r="F13" s="271"/>
      <c r="G13" s="88">
        <v>4</v>
      </c>
      <c r="H13" s="136">
        <v>16304.872500000001</v>
      </c>
      <c r="I13" s="305"/>
      <c r="J13" s="28"/>
      <c r="K13" s="7"/>
    </row>
    <row r="14" spans="1:11">
      <c r="A14" s="187">
        <v>5</v>
      </c>
      <c r="B14" s="105">
        <v>14994</v>
      </c>
      <c r="C14" s="184">
        <f t="shared" si="0"/>
        <v>13.581521739130435</v>
      </c>
      <c r="D14" s="278"/>
      <c r="E14" s="276"/>
      <c r="F14" s="271"/>
      <c r="G14" s="88">
        <v>5</v>
      </c>
      <c r="H14" s="136">
        <v>16518.7575</v>
      </c>
      <c r="I14" s="305"/>
      <c r="J14" s="28"/>
      <c r="K14" s="7"/>
    </row>
    <row r="15" spans="1:11">
      <c r="A15" s="187">
        <v>6</v>
      </c>
      <c r="B15" s="105">
        <v>15332.1</v>
      </c>
      <c r="C15" s="184">
        <f t="shared" si="0"/>
        <v>13.887771739130436</v>
      </c>
      <c r="D15" s="278"/>
      <c r="E15" s="276"/>
      <c r="F15" s="271"/>
      <c r="G15" s="88">
        <v>6</v>
      </c>
      <c r="H15" s="136">
        <v>16731.54</v>
      </c>
      <c r="I15" s="305"/>
      <c r="J15" s="28"/>
      <c r="K15" s="7"/>
    </row>
    <row r="16" spans="1:11">
      <c r="A16" s="187">
        <v>7</v>
      </c>
      <c r="B16" s="105">
        <v>15677.55</v>
      </c>
      <c r="C16" s="184">
        <f t="shared" si="0"/>
        <v>14.200679347826087</v>
      </c>
      <c r="D16" s="278"/>
      <c r="E16" s="276"/>
      <c r="F16" s="271"/>
      <c r="G16" s="88">
        <v>7</v>
      </c>
      <c r="H16" s="136">
        <v>16948.732499999998</v>
      </c>
      <c r="I16" s="305"/>
      <c r="J16" s="28"/>
      <c r="K16" s="7"/>
    </row>
    <row r="17" spans="1:11">
      <c r="A17" s="187">
        <v>8</v>
      </c>
      <c r="B17" s="105">
        <v>16029.3</v>
      </c>
      <c r="C17" s="184">
        <f t="shared" si="0"/>
        <v>14.519293478260868</v>
      </c>
      <c r="D17" s="278"/>
      <c r="E17" s="277"/>
      <c r="F17" s="271"/>
      <c r="G17" s="88">
        <v>8</v>
      </c>
      <c r="H17" s="136">
        <v>17169.232499999998</v>
      </c>
      <c r="I17" s="305"/>
      <c r="J17" s="28"/>
      <c r="K17" s="7"/>
    </row>
    <row r="18" spans="1:11">
      <c r="A18" s="187">
        <v>9</v>
      </c>
      <c r="B18" s="105">
        <v>16390.5</v>
      </c>
      <c r="C18" s="184">
        <f t="shared" si="0"/>
        <v>14.846467391304349</v>
      </c>
      <c r="D18" s="278"/>
      <c r="E18" s="277"/>
      <c r="F18" s="271"/>
      <c r="G18" s="88">
        <v>9</v>
      </c>
      <c r="H18" s="136">
        <v>17612.4375</v>
      </c>
      <c r="I18" s="305"/>
      <c r="J18" s="28"/>
      <c r="K18" s="7"/>
    </row>
    <row r="19" spans="1:11">
      <c r="A19" s="187">
        <v>10</v>
      </c>
      <c r="B19" s="105">
        <v>16759.05</v>
      </c>
      <c r="C19" s="184">
        <f t="shared" si="0"/>
        <v>15.180298913043478</v>
      </c>
      <c r="D19" s="278"/>
      <c r="E19" s="276"/>
      <c r="F19" s="271"/>
      <c r="G19" s="88">
        <v>10</v>
      </c>
      <c r="H19" s="136">
        <v>18073.282500000001</v>
      </c>
      <c r="I19" s="305"/>
      <c r="J19" s="28"/>
      <c r="K19" s="7"/>
    </row>
    <row r="20" spans="1:11">
      <c r="A20" s="187">
        <v>11</v>
      </c>
      <c r="B20" s="105">
        <v>17134.95</v>
      </c>
      <c r="C20" s="184">
        <f t="shared" si="0"/>
        <v>15.520788043478262</v>
      </c>
      <c r="D20" s="278"/>
      <c r="E20" s="276"/>
      <c r="F20" s="271"/>
      <c r="G20" s="88">
        <v>11</v>
      </c>
      <c r="H20" s="136">
        <v>18545.1525</v>
      </c>
      <c r="I20" s="305"/>
      <c r="J20" s="28"/>
      <c r="K20" s="7"/>
    </row>
    <row r="21" spans="1:11">
      <c r="A21" s="187">
        <v>12</v>
      </c>
      <c r="B21" s="105">
        <v>17523.45</v>
      </c>
      <c r="C21" s="184">
        <f t="shared" si="0"/>
        <v>15.872690217391304</v>
      </c>
      <c r="D21" s="278"/>
      <c r="E21" s="276"/>
      <c r="F21" s="271"/>
      <c r="G21" s="88">
        <v>12</v>
      </c>
      <c r="H21" s="136">
        <v>19034.662499999999</v>
      </c>
      <c r="I21" s="305"/>
      <c r="J21" s="28"/>
      <c r="K21" s="7"/>
    </row>
    <row r="22" spans="1:11">
      <c r="A22" s="187">
        <v>13</v>
      </c>
      <c r="B22" s="105">
        <v>17917.2</v>
      </c>
      <c r="C22" s="184">
        <f t="shared" si="0"/>
        <v>16.229347826086958</v>
      </c>
      <c r="D22" s="278"/>
      <c r="E22" s="276"/>
      <c r="F22" s="271"/>
      <c r="G22" s="88">
        <v>13</v>
      </c>
      <c r="H22" s="136">
        <v>19536.3</v>
      </c>
      <c r="I22" s="305"/>
      <c r="J22" s="28"/>
      <c r="K22" s="7"/>
    </row>
    <row r="23" spans="1:11">
      <c r="A23" s="187">
        <v>14</v>
      </c>
      <c r="B23" s="105">
        <v>18319.349999999999</v>
      </c>
      <c r="C23" s="184">
        <f t="shared" si="0"/>
        <v>16.593614130434784</v>
      </c>
      <c r="D23" s="278"/>
      <c r="E23" s="276"/>
      <c r="F23" s="271"/>
      <c r="G23" s="88">
        <v>14</v>
      </c>
      <c r="H23" s="136">
        <v>20051.1675</v>
      </c>
      <c r="I23" s="305"/>
      <c r="J23" s="28"/>
      <c r="K23" s="7"/>
    </row>
    <row r="24" spans="1:11">
      <c r="A24" s="187">
        <v>15</v>
      </c>
      <c r="B24" s="105">
        <v>18734.099999999999</v>
      </c>
      <c r="C24" s="184">
        <f t="shared" si="0"/>
        <v>16.96929347826087</v>
      </c>
      <c r="D24" s="278"/>
      <c r="E24" s="276"/>
      <c r="F24" s="271"/>
      <c r="G24" s="88">
        <v>15</v>
      </c>
      <c r="H24" s="136">
        <v>20584.7775</v>
      </c>
      <c r="I24" s="305"/>
      <c r="J24" s="28"/>
      <c r="K24" s="7"/>
    </row>
    <row r="25" spans="1:11">
      <c r="A25" s="187">
        <v>16</v>
      </c>
      <c r="B25" s="105">
        <v>19154.099999999999</v>
      </c>
      <c r="C25" s="184">
        <f t="shared" si="0"/>
        <v>17.349728260869565</v>
      </c>
      <c r="D25" s="278"/>
      <c r="E25" s="276"/>
      <c r="F25" s="271"/>
      <c r="G25" s="88">
        <v>16</v>
      </c>
      <c r="H25" s="136">
        <v>21132.720000000001</v>
      </c>
      <c r="I25" s="305"/>
      <c r="J25" s="28"/>
      <c r="K25" s="7"/>
    </row>
    <row r="26" spans="1:11">
      <c r="A26" s="187">
        <v>17</v>
      </c>
      <c r="B26" s="105">
        <v>19583.55</v>
      </c>
      <c r="C26" s="184">
        <f t="shared" si="0"/>
        <v>17.738722826086956</v>
      </c>
      <c r="D26" s="278"/>
      <c r="E26" s="276"/>
      <c r="F26" s="271"/>
      <c r="G26" s="88">
        <v>17</v>
      </c>
      <c r="H26" s="136">
        <v>21699.404999999999</v>
      </c>
      <c r="I26" s="305"/>
      <c r="J26" s="28"/>
      <c r="K26" s="7"/>
    </row>
    <row r="27" spans="1:11">
      <c r="A27" s="187">
        <v>18</v>
      </c>
      <c r="B27" s="105">
        <v>20024.55</v>
      </c>
      <c r="C27" s="184">
        <f t="shared" si="0"/>
        <v>18.138179347826085</v>
      </c>
      <c r="D27" s="278"/>
      <c r="E27" s="276"/>
      <c r="F27" s="271"/>
      <c r="G27" s="88">
        <v>18</v>
      </c>
      <c r="H27" s="136">
        <v>22278.217499999999</v>
      </c>
      <c r="I27" s="305"/>
      <c r="J27" s="28"/>
      <c r="K27" s="7"/>
    </row>
    <row r="28" spans="1:11">
      <c r="A28" s="187">
        <v>19</v>
      </c>
      <c r="B28" s="105">
        <v>20475</v>
      </c>
      <c r="C28" s="184">
        <f t="shared" si="0"/>
        <v>18.546195652173914</v>
      </c>
      <c r="D28" s="278"/>
      <c r="E28" s="276"/>
      <c r="F28" s="271"/>
      <c r="G28" s="88">
        <v>19</v>
      </c>
      <c r="H28" s="136">
        <v>22876.875</v>
      </c>
      <c r="I28" s="305"/>
      <c r="J28" s="28"/>
      <c r="K28" s="7"/>
    </row>
    <row r="29" spans="1:11">
      <c r="A29" s="187">
        <v>20</v>
      </c>
      <c r="B29" s="105">
        <v>20934.900000000001</v>
      </c>
      <c r="C29" s="184">
        <f t="shared" si="0"/>
        <v>18.962771739130435</v>
      </c>
      <c r="D29" s="278"/>
      <c r="E29" s="276"/>
      <c r="F29" s="271"/>
      <c r="G29" s="88">
        <v>20</v>
      </c>
      <c r="H29" s="136">
        <v>23493.172500000001</v>
      </c>
      <c r="I29" s="305"/>
      <c r="J29" s="28"/>
      <c r="K29" s="7"/>
    </row>
    <row r="30" spans="1:11">
      <c r="A30" s="187">
        <v>21</v>
      </c>
      <c r="B30" s="105">
        <v>21354</v>
      </c>
      <c r="C30" s="184">
        <f t="shared" si="0"/>
        <v>19.342391304347824</v>
      </c>
      <c r="D30" s="278"/>
      <c r="E30" s="276"/>
      <c r="F30" s="271"/>
      <c r="G30" s="88">
        <v>21</v>
      </c>
      <c r="H30" s="136">
        <v>24127.11</v>
      </c>
      <c r="I30" s="305"/>
      <c r="J30" s="28"/>
      <c r="K30" s="7"/>
    </row>
    <row r="31" spans="1:11">
      <c r="A31" s="187">
        <v>22</v>
      </c>
      <c r="B31" s="105">
        <v>21781</v>
      </c>
      <c r="C31" s="184">
        <f t="shared" si="0"/>
        <v>19.729166666666668</v>
      </c>
      <c r="D31" s="278"/>
      <c r="E31" s="276"/>
      <c r="F31" s="271"/>
      <c r="G31" s="88">
        <v>22</v>
      </c>
      <c r="H31" s="136">
        <v>24781.995000000003</v>
      </c>
      <c r="I31" s="305"/>
      <c r="J31" s="28"/>
      <c r="K31" s="7"/>
    </row>
    <row r="32" spans="1:11">
      <c r="A32" s="187">
        <v>23</v>
      </c>
      <c r="B32" s="105">
        <v>22217</v>
      </c>
      <c r="C32" s="184">
        <f t="shared" si="0"/>
        <v>20.124094202898551</v>
      </c>
      <c r="D32" s="278"/>
      <c r="E32" s="276"/>
      <c r="F32" s="271"/>
      <c r="G32" s="88">
        <v>23</v>
      </c>
      <c r="H32" s="136">
        <v>25456.724999999999</v>
      </c>
      <c r="I32" s="305"/>
      <c r="J32" s="28"/>
      <c r="K32" s="7"/>
    </row>
    <row r="33" spans="1:11">
      <c r="A33" s="187">
        <v>24</v>
      </c>
      <c r="B33" s="105">
        <v>22661</v>
      </c>
      <c r="C33" s="184">
        <f t="shared" si="0"/>
        <v>20.526268115942027</v>
      </c>
      <c r="D33" s="278"/>
      <c r="E33" s="277"/>
      <c r="F33" s="271"/>
      <c r="G33" s="88">
        <v>24</v>
      </c>
      <c r="H33" s="136">
        <v>26150.197500000002</v>
      </c>
      <c r="I33" s="305"/>
      <c r="J33" s="28"/>
      <c r="K33" s="7"/>
    </row>
    <row r="34" spans="1:11">
      <c r="A34" s="187">
        <v>25</v>
      </c>
      <c r="B34" s="105">
        <v>23114</v>
      </c>
      <c r="C34" s="184">
        <f t="shared" si="0"/>
        <v>20.936594202898551</v>
      </c>
      <c r="D34" s="278"/>
      <c r="E34" s="276"/>
      <c r="F34" s="271"/>
      <c r="G34" s="88">
        <v>25</v>
      </c>
      <c r="H34" s="136">
        <v>26865.72</v>
      </c>
      <c r="I34" s="305"/>
      <c r="J34" s="28"/>
      <c r="K34" s="7"/>
    </row>
    <row r="35" spans="1:11">
      <c r="A35" s="187">
        <v>26</v>
      </c>
      <c r="B35" s="105">
        <v>23576</v>
      </c>
      <c r="C35" s="184">
        <f t="shared" si="0"/>
        <v>21.355072463768114</v>
      </c>
      <c r="D35" s="278"/>
      <c r="E35" s="276"/>
      <c r="F35" s="271"/>
      <c r="G35" s="88">
        <v>26</v>
      </c>
      <c r="H35" s="136">
        <v>27602.19</v>
      </c>
      <c r="I35" s="305"/>
      <c r="J35" s="28"/>
      <c r="K35" s="7"/>
    </row>
    <row r="36" spans="1:11">
      <c r="A36" s="187">
        <v>27</v>
      </c>
      <c r="B36" s="103">
        <v>24048</v>
      </c>
      <c r="C36" s="31">
        <f t="shared" si="0"/>
        <v>21.782608695652172</v>
      </c>
      <c r="D36" s="278"/>
      <c r="E36" s="276"/>
      <c r="F36" s="271"/>
      <c r="G36" s="88">
        <v>27</v>
      </c>
      <c r="H36" s="136">
        <v>28358.504999999997</v>
      </c>
      <c r="I36" s="305"/>
      <c r="J36" s="28"/>
      <c r="K36" s="7"/>
    </row>
    <row r="37" spans="1:11">
      <c r="A37" s="187">
        <v>28</v>
      </c>
      <c r="B37" s="300">
        <v>24529</v>
      </c>
      <c r="C37" s="304">
        <f t="shared" si="0"/>
        <v>22.218297101449277</v>
      </c>
      <c r="D37" s="278"/>
      <c r="E37" s="276"/>
      <c r="F37" s="271"/>
      <c r="G37" s="88">
        <v>28</v>
      </c>
      <c r="H37" s="136">
        <v>29141.279999999999</v>
      </c>
      <c r="I37" s="305"/>
      <c r="J37" s="28"/>
      <c r="K37" s="7"/>
    </row>
    <row r="38" spans="1:11">
      <c r="A38" s="187">
        <v>29</v>
      </c>
      <c r="B38" s="301">
        <v>25020</v>
      </c>
      <c r="C38" s="304">
        <f>SUM(B38/184)/6</f>
        <v>22.663043478260871</v>
      </c>
      <c r="D38" s="278"/>
      <c r="E38" s="276"/>
      <c r="F38" s="271"/>
      <c r="G38" s="88">
        <v>29</v>
      </c>
      <c r="H38" s="136">
        <v>29947.2075</v>
      </c>
      <c r="I38" s="305"/>
      <c r="J38" s="28"/>
      <c r="K38" s="7"/>
    </row>
    <row r="39" spans="1:11">
      <c r="A39" s="187">
        <v>30</v>
      </c>
      <c r="B39" s="302">
        <v>25520</v>
      </c>
      <c r="C39" s="304">
        <f t="shared" ref="C39:C46" si="1">SUM(B39/184)/6</f>
        <v>23.115942028985504</v>
      </c>
      <c r="D39" s="278"/>
      <c r="E39" s="276"/>
      <c r="F39" s="271"/>
      <c r="G39" s="88">
        <v>30</v>
      </c>
      <c r="H39" s="136">
        <v>30774.0825</v>
      </c>
      <c r="I39" s="305"/>
      <c r="J39" s="28"/>
      <c r="K39" s="7"/>
    </row>
    <row r="40" spans="1:11">
      <c r="A40" s="187" t="s">
        <v>15</v>
      </c>
      <c r="B40" s="303">
        <v>26030</v>
      </c>
      <c r="C40" s="304">
        <f t="shared" si="1"/>
        <v>23.577898550724637</v>
      </c>
      <c r="D40" s="278"/>
      <c r="E40" s="276"/>
      <c r="F40" s="271"/>
      <c r="G40" s="88" t="s">
        <v>15</v>
      </c>
      <c r="H40" s="136">
        <v>31628.52</v>
      </c>
      <c r="I40" s="305"/>
      <c r="J40" s="28"/>
      <c r="K40" s="7"/>
    </row>
    <row r="41" spans="1:11">
      <c r="A41" s="187" t="s">
        <v>189</v>
      </c>
      <c r="B41" s="95">
        <f t="shared" ref="B41:B46" si="2">SUM(B40+1500)</f>
        <v>27530</v>
      </c>
      <c r="C41" s="304">
        <f t="shared" si="1"/>
        <v>24.936594202898551</v>
      </c>
      <c r="D41" s="278"/>
      <c r="E41" s="184"/>
      <c r="F41" s="184"/>
      <c r="G41" s="88" t="s">
        <v>189</v>
      </c>
      <c r="H41" s="136">
        <v>32505.0075</v>
      </c>
      <c r="I41" s="305"/>
      <c r="J41" s="28"/>
      <c r="K41" s="7"/>
    </row>
    <row r="42" spans="1:11">
      <c r="A42" s="187" t="s">
        <v>190</v>
      </c>
      <c r="B42" s="95">
        <f t="shared" si="2"/>
        <v>29030</v>
      </c>
      <c r="C42" s="304">
        <f t="shared" si="1"/>
        <v>26.295289855072465</v>
      </c>
      <c r="D42" s="278"/>
      <c r="E42" s="184"/>
      <c r="F42" s="184"/>
      <c r="G42" s="88" t="s">
        <v>190</v>
      </c>
      <c r="H42" s="136">
        <v>35414.328600000001</v>
      </c>
      <c r="I42" s="305"/>
      <c r="J42" s="28"/>
      <c r="K42" s="7"/>
    </row>
    <row r="43" spans="1:11">
      <c r="A43" s="187" t="s">
        <v>191</v>
      </c>
      <c r="B43" s="95">
        <f t="shared" si="2"/>
        <v>30530</v>
      </c>
      <c r="C43" s="304">
        <f t="shared" si="1"/>
        <v>27.653985507246375</v>
      </c>
      <c r="D43" s="278"/>
      <c r="E43" s="184"/>
      <c r="F43" s="184"/>
      <c r="G43" s="88" t="s">
        <v>191</v>
      </c>
      <c r="H43" s="136">
        <v>37068.078599999993</v>
      </c>
      <c r="I43" s="305"/>
      <c r="J43" s="28"/>
      <c r="K43" s="7"/>
    </row>
    <row r="44" spans="1:11">
      <c r="A44" s="187" t="s">
        <v>192</v>
      </c>
      <c r="B44" s="103">
        <f t="shared" si="2"/>
        <v>32030</v>
      </c>
      <c r="C44" s="304">
        <f t="shared" si="1"/>
        <v>29.012681159420293</v>
      </c>
      <c r="D44" s="278"/>
      <c r="E44" s="184"/>
      <c r="F44" s="89"/>
      <c r="G44" s="88" t="s">
        <v>192</v>
      </c>
      <c r="H44" s="94">
        <v>38721.828599999993</v>
      </c>
      <c r="I44" s="305"/>
      <c r="J44" s="28"/>
    </row>
    <row r="45" spans="1:11">
      <c r="A45" s="187" t="s">
        <v>193</v>
      </c>
      <c r="B45" s="103">
        <f t="shared" si="2"/>
        <v>33530</v>
      </c>
      <c r="C45" s="304">
        <f t="shared" si="1"/>
        <v>30.371376811594203</v>
      </c>
      <c r="D45" s="278"/>
      <c r="E45" s="184"/>
      <c r="F45" s="89"/>
      <c r="G45" s="88" t="s">
        <v>193</v>
      </c>
      <c r="H45" s="94">
        <v>40375.578599999993</v>
      </c>
      <c r="I45" s="305"/>
      <c r="J45" s="28"/>
    </row>
    <row r="46" spans="1:11">
      <c r="A46" s="187" t="s">
        <v>194</v>
      </c>
      <c r="B46" s="95">
        <f t="shared" si="2"/>
        <v>35030</v>
      </c>
      <c r="C46" s="304">
        <f t="shared" si="1"/>
        <v>31.730072463768114</v>
      </c>
      <c r="D46" s="278"/>
      <c r="E46" s="184"/>
      <c r="F46" s="89"/>
      <c r="G46" s="88" t="s">
        <v>194</v>
      </c>
      <c r="H46" s="94">
        <v>42029.328599999993</v>
      </c>
      <c r="I46" s="305"/>
      <c r="J46" s="28"/>
    </row>
    <row r="47" spans="1:11">
      <c r="A47" s="280"/>
      <c r="B47" s="39"/>
      <c r="C47" s="40"/>
      <c r="D47" s="104"/>
      <c r="E47" s="35"/>
      <c r="F47" s="36"/>
      <c r="G47" s="26"/>
      <c r="H47" s="34"/>
      <c r="I47" s="288"/>
      <c r="J47" s="36"/>
    </row>
    <row r="48" spans="1:11">
      <c r="A48" s="345" t="s">
        <v>228</v>
      </c>
      <c r="B48" s="345"/>
      <c r="C48" s="345"/>
      <c r="D48" s="345"/>
      <c r="E48" s="16"/>
      <c r="F48" s="37"/>
      <c r="G48" s="37"/>
      <c r="H48" s="27"/>
      <c r="I48" s="29"/>
      <c r="J48" s="37"/>
    </row>
    <row r="49" spans="1:11">
      <c r="B49" s="39"/>
      <c r="C49" s="40"/>
      <c r="D49" s="26"/>
      <c r="E49" s="3"/>
      <c r="F49" s="5"/>
    </row>
    <row r="50" spans="1:11" ht="36.75" customHeight="1">
      <c r="A50" s="346" t="s">
        <v>199</v>
      </c>
      <c r="B50" s="346"/>
      <c r="C50" s="346"/>
      <c r="D50" s="346"/>
      <c r="E50" s="289"/>
      <c r="F50" s="289"/>
      <c r="G50" s="289"/>
      <c r="H50" s="289"/>
      <c r="I50" s="289"/>
      <c r="J50" s="289"/>
      <c r="K50" s="289"/>
    </row>
    <row r="51" spans="1:11" ht="15" customHeight="1">
      <c r="A51" s="290"/>
      <c r="B51" s="39"/>
      <c r="C51" s="40"/>
      <c r="D51" s="290"/>
      <c r="E51" s="290"/>
      <c r="F51" s="290"/>
      <c r="G51" s="290"/>
      <c r="H51" s="290"/>
      <c r="I51" s="290"/>
      <c r="J51" s="290"/>
      <c r="K51" s="290"/>
    </row>
    <row r="52" spans="1:11">
      <c r="B52" s="39"/>
      <c r="C52" s="40"/>
    </row>
    <row r="53" spans="1:11">
      <c r="B53" s="39"/>
      <c r="C53" s="40"/>
    </row>
    <row r="54" spans="1:11">
      <c r="B54" s="39"/>
      <c r="C54" s="40"/>
    </row>
    <row r="55" spans="1:11">
      <c r="A55" s="6"/>
      <c r="B55" s="39"/>
      <c r="C55" s="40"/>
      <c r="F55" s="6"/>
      <c r="G55" s="6"/>
      <c r="H55" s="6"/>
      <c r="I55" s="38"/>
      <c r="J55" s="6"/>
    </row>
    <row r="56" spans="1:11">
      <c r="A56" s="6"/>
      <c r="B56" s="39"/>
      <c r="C56" s="40"/>
      <c r="E56" s="6"/>
      <c r="F56" s="2"/>
      <c r="G56" s="2"/>
      <c r="I56" s="39"/>
      <c r="J56" s="2"/>
    </row>
    <row r="57" spans="1:11">
      <c r="A57" s="2"/>
      <c r="B57" s="39"/>
      <c r="C57" s="40"/>
      <c r="D57" s="2"/>
      <c r="E57" s="41"/>
      <c r="F57" s="2"/>
      <c r="G57" s="2"/>
      <c r="I57" s="39"/>
      <c r="J57" s="2"/>
    </row>
    <row r="58" spans="1:11">
      <c r="A58" s="39"/>
      <c r="B58" s="39"/>
      <c r="C58" s="40"/>
      <c r="D58" s="7"/>
      <c r="E58" s="41"/>
      <c r="F58" s="2"/>
      <c r="G58" s="2"/>
      <c r="I58" s="39"/>
      <c r="J58" s="2"/>
    </row>
    <row r="59" spans="1:11">
      <c r="A59" s="39"/>
      <c r="B59" s="39"/>
      <c r="C59" s="40"/>
      <c r="D59" s="7"/>
      <c r="E59" s="41"/>
      <c r="F59" s="2"/>
      <c r="G59" s="2"/>
      <c r="I59" s="39"/>
      <c r="J59" s="2"/>
    </row>
    <row r="60" spans="1:11">
      <c r="A60" s="39"/>
      <c r="B60" s="39"/>
      <c r="C60" s="40"/>
      <c r="D60" s="7"/>
      <c r="E60" s="44"/>
      <c r="F60" s="45"/>
      <c r="G60" s="45"/>
      <c r="H60" s="45"/>
      <c r="I60" s="46"/>
      <c r="J60" s="45"/>
    </row>
    <row r="61" spans="1:11">
      <c r="A61" s="39"/>
      <c r="B61" s="39"/>
      <c r="C61" s="40"/>
      <c r="D61" s="43"/>
      <c r="E61" s="41"/>
      <c r="F61" s="2"/>
      <c r="G61" s="2"/>
      <c r="I61" s="39"/>
      <c r="J61" s="2"/>
    </row>
    <row r="62" spans="1:11">
      <c r="A62" s="39"/>
      <c r="B62" s="39"/>
      <c r="C62" s="40"/>
      <c r="D62" s="7"/>
      <c r="E62" s="41"/>
      <c r="F62" s="2"/>
      <c r="G62" s="2"/>
      <c r="I62" s="39"/>
      <c r="J62" s="2"/>
    </row>
    <row r="63" spans="1:11">
      <c r="A63" s="39"/>
      <c r="B63" s="39"/>
      <c r="C63" s="42"/>
      <c r="D63" s="7"/>
      <c r="E63" s="41"/>
      <c r="F63" s="2"/>
      <c r="G63" s="2"/>
      <c r="I63" s="39"/>
      <c r="J63" s="2"/>
    </row>
    <row r="64" spans="1:11">
      <c r="A64" s="39"/>
      <c r="B64" s="39"/>
      <c r="C64" s="40"/>
      <c r="D64" s="7"/>
      <c r="E64" s="41"/>
      <c r="F64" s="45"/>
      <c r="G64" s="45"/>
      <c r="H64" s="45"/>
      <c r="I64" s="46"/>
      <c r="J64" s="45"/>
    </row>
    <row r="65" spans="1:10">
      <c r="A65" s="39"/>
      <c r="B65" s="39"/>
      <c r="C65" s="40"/>
      <c r="D65" s="7"/>
      <c r="E65" s="41"/>
      <c r="F65" s="2"/>
      <c r="G65" s="2"/>
      <c r="I65" s="39"/>
      <c r="J65" s="2"/>
    </row>
    <row r="66" spans="1:10">
      <c r="A66" s="39"/>
      <c r="B66" s="39"/>
      <c r="C66" s="40"/>
      <c r="D66" s="7"/>
      <c r="E66" s="41"/>
      <c r="F66" s="2"/>
      <c r="G66" s="2"/>
      <c r="I66" s="39"/>
      <c r="J66" s="2"/>
    </row>
    <row r="67" spans="1:10">
      <c r="A67" s="39"/>
      <c r="B67" s="39"/>
      <c r="C67" s="40"/>
      <c r="D67" s="7"/>
      <c r="E67" s="41"/>
      <c r="F67" s="2"/>
      <c r="G67" s="2"/>
      <c r="I67" s="39"/>
      <c r="J67" s="2"/>
    </row>
    <row r="68" spans="1:10">
      <c r="A68" s="39"/>
      <c r="B68" s="39"/>
      <c r="C68" s="40"/>
      <c r="D68" s="7"/>
      <c r="E68" s="41"/>
      <c r="F68" s="45"/>
      <c r="G68" s="45"/>
      <c r="H68" s="45"/>
      <c r="I68" s="46"/>
      <c r="J68" s="45"/>
    </row>
    <row r="69" spans="1:10">
      <c r="A69" s="39"/>
      <c r="B69" s="39"/>
      <c r="C69" s="40"/>
      <c r="D69" s="7"/>
      <c r="E69" s="41"/>
      <c r="F69" s="2"/>
      <c r="G69" s="2"/>
      <c r="I69" s="39"/>
      <c r="J69" s="2"/>
    </row>
    <row r="70" spans="1:10">
      <c r="A70" s="39"/>
      <c r="B70" s="39"/>
      <c r="C70" s="40"/>
      <c r="D70" s="7"/>
      <c r="E70" s="41"/>
      <c r="F70" s="2"/>
      <c r="G70" s="2"/>
      <c r="I70" s="39"/>
      <c r="J70" s="2"/>
    </row>
    <row r="71" spans="1:10">
      <c r="A71" s="39"/>
      <c r="B71" s="39"/>
      <c r="C71" s="40"/>
      <c r="D71" s="7"/>
      <c r="E71" s="41"/>
      <c r="F71" s="2"/>
      <c r="G71" s="2"/>
      <c r="I71" s="39"/>
      <c r="J71" s="2"/>
    </row>
    <row r="72" spans="1:10">
      <c r="A72" s="39"/>
      <c r="B72" s="39"/>
      <c r="C72" s="40"/>
      <c r="D72" s="7"/>
      <c r="E72" s="41"/>
      <c r="F72" s="45"/>
      <c r="G72" s="45"/>
      <c r="H72" s="45"/>
      <c r="I72" s="46"/>
      <c r="J72" s="45"/>
    </row>
    <row r="73" spans="1:10">
      <c r="A73" s="39"/>
      <c r="D73" s="7"/>
      <c r="E73" s="44"/>
      <c r="F73" s="2"/>
      <c r="G73" s="2"/>
      <c r="I73" s="39"/>
      <c r="J73" s="2"/>
    </row>
    <row r="74" spans="1:10">
      <c r="A74" s="39"/>
      <c r="D74" s="43"/>
      <c r="E74" s="41"/>
      <c r="F74" s="2"/>
      <c r="G74" s="2"/>
      <c r="I74" s="39"/>
      <c r="J74" s="2"/>
    </row>
    <row r="75" spans="1:10">
      <c r="A75" s="39"/>
      <c r="D75" s="7"/>
      <c r="E75" s="41"/>
      <c r="F75" s="2"/>
      <c r="G75" s="2"/>
      <c r="I75" s="39"/>
      <c r="J75" s="2"/>
    </row>
    <row r="76" spans="1:10">
      <c r="A76" s="39"/>
      <c r="D76" s="7"/>
      <c r="E76" s="41"/>
      <c r="F76" s="45"/>
      <c r="G76" s="45"/>
      <c r="H76" s="45"/>
      <c r="I76" s="46"/>
      <c r="J76" s="45"/>
    </row>
    <row r="77" spans="1:10">
      <c r="A77" s="39"/>
      <c r="D77" s="7"/>
      <c r="E77" s="41"/>
      <c r="F77" s="2"/>
      <c r="G77" s="2"/>
      <c r="I77" s="39"/>
      <c r="J77" s="2"/>
    </row>
    <row r="78" spans="1:10">
      <c r="A78" s="39"/>
      <c r="D78" s="7"/>
      <c r="E78" s="41"/>
      <c r="F78" s="2"/>
      <c r="G78" s="2"/>
      <c r="I78" s="39"/>
      <c r="J78" s="2"/>
    </row>
    <row r="79" spans="1:10">
      <c r="A79" s="39"/>
      <c r="D79" s="7"/>
      <c r="E79" s="41"/>
      <c r="F79" s="2"/>
      <c r="G79" s="2"/>
      <c r="I79" s="39"/>
      <c r="J79" s="2"/>
    </row>
    <row r="80" spans="1:10">
      <c r="A80" s="39"/>
      <c r="D80" s="7"/>
      <c r="E80" s="41"/>
      <c r="F80" s="45"/>
      <c r="G80" s="45"/>
      <c r="H80" s="45"/>
      <c r="I80" s="46"/>
      <c r="J80" s="45"/>
    </row>
    <row r="81" spans="1:10">
      <c r="A81" s="39"/>
      <c r="D81" s="7"/>
      <c r="E81" s="41"/>
      <c r="F81" s="2"/>
      <c r="G81" s="2"/>
      <c r="I81" s="39"/>
      <c r="J81" s="2"/>
    </row>
    <row r="82" spans="1:10">
      <c r="A82" s="39"/>
      <c r="D82" s="7"/>
      <c r="E82" s="41"/>
      <c r="F82" s="2"/>
      <c r="G82" s="2"/>
      <c r="I82" s="39"/>
      <c r="J82" s="2"/>
    </row>
    <row r="83" spans="1:10">
      <c r="A83" s="39"/>
      <c r="D83" s="7"/>
    </row>
    <row r="97" spans="1:10">
      <c r="C97" s="25"/>
    </row>
    <row r="98" spans="1:10">
      <c r="B98" s="2"/>
      <c r="C98" s="25"/>
    </row>
    <row r="107" spans="1:10">
      <c r="E107" s="6"/>
      <c r="F107" s="2"/>
      <c r="G107" s="2"/>
      <c r="I107" s="39"/>
      <c r="J107" s="2"/>
    </row>
    <row r="108" spans="1:10">
      <c r="D108" s="2"/>
    </row>
    <row r="109" spans="1:10">
      <c r="A109" s="2"/>
      <c r="D109" s="2"/>
    </row>
    <row r="112" spans="1:10">
      <c r="C112" s="42"/>
    </row>
    <row r="122" spans="3:10">
      <c r="E122" s="44"/>
      <c r="F122" s="47"/>
      <c r="G122" s="47"/>
      <c r="H122" s="48"/>
      <c r="I122" s="43"/>
      <c r="J122" s="47"/>
    </row>
    <row r="123" spans="3:10">
      <c r="D123" s="43"/>
    </row>
    <row r="124" spans="3:10">
      <c r="C124" s="42"/>
    </row>
    <row r="134" spans="4:10">
      <c r="E134" s="44"/>
      <c r="F134" s="47"/>
      <c r="G134" s="47"/>
      <c r="H134" s="48"/>
      <c r="I134" s="43"/>
      <c r="J134" s="47"/>
    </row>
    <row r="135" spans="4:10">
      <c r="D135" s="43"/>
    </row>
    <row r="150" spans="2:10">
      <c r="C150" s="25"/>
    </row>
    <row r="151" spans="2:10">
      <c r="B151" s="2"/>
      <c r="C151" s="25"/>
    </row>
    <row r="160" spans="2:10">
      <c r="E160" s="6"/>
      <c r="F160" s="2"/>
      <c r="G160" s="2"/>
      <c r="I160" s="39"/>
      <c r="J160" s="2"/>
    </row>
    <row r="161" spans="1:10">
      <c r="D161" s="2"/>
    </row>
    <row r="162" spans="1:10">
      <c r="A162" s="2"/>
      <c r="D162" s="2"/>
    </row>
    <row r="163" spans="1:10">
      <c r="C163" s="42"/>
    </row>
    <row r="164" spans="1:10">
      <c r="C164" s="24"/>
    </row>
    <row r="165" spans="1:10">
      <c r="C165" s="42"/>
    </row>
    <row r="166" spans="1:10">
      <c r="C166"/>
    </row>
    <row r="167" spans="1:10">
      <c r="C167"/>
    </row>
    <row r="168" spans="1:10">
      <c r="C168"/>
    </row>
    <row r="169" spans="1:10">
      <c r="C169"/>
    </row>
    <row r="170" spans="1:10">
      <c r="C170"/>
    </row>
    <row r="171" spans="1:10">
      <c r="C171"/>
    </row>
    <row r="172" spans="1:10">
      <c r="C172"/>
    </row>
    <row r="173" spans="1:10">
      <c r="C173"/>
      <c r="E173" s="44"/>
      <c r="F173" s="47"/>
      <c r="G173" s="47"/>
      <c r="H173" s="48"/>
      <c r="I173" s="43"/>
      <c r="J173" s="47"/>
    </row>
    <row r="174" spans="1:10">
      <c r="C174"/>
      <c r="D174" s="43"/>
      <c r="E174" s="3"/>
      <c r="F174" s="5"/>
      <c r="G174" s="5"/>
      <c r="H174" s="4"/>
      <c r="I174" s="43"/>
      <c r="J174" s="5"/>
    </row>
    <row r="175" spans="1:10">
      <c r="C175"/>
      <c r="D175" s="5"/>
      <c r="E175" s="44"/>
      <c r="F175" s="47"/>
      <c r="G175" s="47"/>
      <c r="H175" s="48"/>
      <c r="I175" s="43"/>
      <c r="J175" s="47"/>
    </row>
    <row r="176" spans="1:10">
      <c r="C176"/>
      <c r="D176" s="43"/>
      <c r="E176"/>
      <c r="H176"/>
      <c r="I176"/>
    </row>
    <row r="177" spans="3:9">
      <c r="C177"/>
      <c r="E177"/>
      <c r="H177"/>
      <c r="I177"/>
    </row>
    <row r="178" spans="3:9">
      <c r="E178"/>
      <c r="H178"/>
      <c r="I178"/>
    </row>
    <row r="179" spans="3:9">
      <c r="E179"/>
      <c r="H179"/>
      <c r="I179"/>
    </row>
    <row r="180" spans="3:9">
      <c r="E180"/>
      <c r="H180"/>
      <c r="I180"/>
    </row>
    <row r="181" spans="3:9">
      <c r="E181"/>
      <c r="H181"/>
      <c r="I181"/>
    </row>
    <row r="182" spans="3:9">
      <c r="E182"/>
      <c r="H182"/>
      <c r="I182"/>
    </row>
    <row r="183" spans="3:9">
      <c r="E183"/>
      <c r="H183"/>
      <c r="I183"/>
    </row>
    <row r="184" spans="3:9">
      <c r="E184"/>
      <c r="H184"/>
      <c r="I184"/>
    </row>
    <row r="185" spans="3:9">
      <c r="E185"/>
      <c r="H185"/>
      <c r="I185"/>
    </row>
    <row r="186" spans="3:9">
      <c r="E186"/>
      <c r="H186"/>
      <c r="I186"/>
    </row>
    <row r="187" spans="3:9">
      <c r="E187"/>
      <c r="H187"/>
      <c r="I187"/>
    </row>
    <row r="202" spans="2:3">
      <c r="C202" s="25"/>
    </row>
    <row r="203" spans="2:3">
      <c r="B203" s="2"/>
      <c r="C203" s="25"/>
    </row>
    <row r="212" spans="1:10">
      <c r="E212" s="6"/>
      <c r="F212" s="2"/>
      <c r="G212" s="2"/>
      <c r="I212" s="39"/>
      <c r="J212" s="2"/>
    </row>
    <row r="213" spans="1:10">
      <c r="D213" s="2"/>
    </row>
    <row r="214" spans="1:10">
      <c r="A214" s="2"/>
      <c r="D214" s="2"/>
    </row>
    <row r="217" spans="1:10">
      <c r="C217" s="42"/>
    </row>
    <row r="227" spans="4:10">
      <c r="E227" s="44"/>
      <c r="F227" s="47"/>
      <c r="G227" s="47"/>
      <c r="H227" s="48"/>
      <c r="I227" s="43"/>
      <c r="J227" s="47"/>
    </row>
    <row r="228" spans="4:10">
      <c r="D228" s="43"/>
    </row>
    <row r="254" spans="2:3">
      <c r="C254" s="25"/>
    </row>
    <row r="255" spans="2:3">
      <c r="B255" s="2"/>
      <c r="C255" s="25"/>
    </row>
    <row r="264" spans="1:10">
      <c r="E264" s="6"/>
      <c r="F264" s="2"/>
      <c r="G264" s="2"/>
      <c r="I264" s="39"/>
      <c r="J264" s="2"/>
    </row>
    <row r="265" spans="1:10">
      <c r="D265" s="2"/>
    </row>
    <row r="266" spans="1:10">
      <c r="A266" s="2"/>
      <c r="D266" s="2"/>
      <c r="F266" s="7"/>
      <c r="G266" s="7"/>
      <c r="H266" s="39"/>
      <c r="J266" s="7"/>
    </row>
    <row r="267" spans="1:10">
      <c r="F267" s="7"/>
      <c r="G267" s="7"/>
      <c r="H267" s="39"/>
      <c r="J267" s="7"/>
    </row>
    <row r="268" spans="1:10">
      <c r="F268" s="7"/>
      <c r="G268" s="7"/>
      <c r="H268" s="39"/>
      <c r="J268" s="7"/>
    </row>
    <row r="269" spans="1:10">
      <c r="F269" s="7"/>
      <c r="G269" s="7"/>
      <c r="H269" s="39"/>
      <c r="J269" s="7"/>
    </row>
    <row r="270" spans="1:10">
      <c r="F270" s="7"/>
      <c r="G270" s="7"/>
      <c r="H270" s="39"/>
      <c r="J270" s="7"/>
    </row>
    <row r="271" spans="1:10">
      <c r="F271" s="7"/>
      <c r="G271" s="7"/>
      <c r="H271" s="39"/>
      <c r="J271" s="7"/>
    </row>
    <row r="272" spans="1:10">
      <c r="F272" s="7"/>
      <c r="G272" s="7"/>
      <c r="H272" s="39"/>
      <c r="J272" s="7"/>
    </row>
    <row r="273" spans="1:10">
      <c r="F273" s="7"/>
      <c r="G273" s="7"/>
      <c r="H273" s="39"/>
      <c r="J273" s="7"/>
    </row>
    <row r="274" spans="1:10">
      <c r="F274" s="7"/>
      <c r="G274" s="7"/>
      <c r="H274" s="39"/>
      <c r="J274" s="7"/>
    </row>
    <row r="275" spans="1:10">
      <c r="B275" s="4"/>
      <c r="C275" s="42"/>
      <c r="F275" s="7"/>
      <c r="G275" s="7"/>
      <c r="H275" s="39"/>
      <c r="J275" s="7"/>
    </row>
    <row r="276" spans="1:10">
      <c r="F276" s="7"/>
      <c r="G276" s="7"/>
      <c r="H276" s="39"/>
      <c r="J276" s="7"/>
    </row>
    <row r="277" spans="1:10">
      <c r="F277" s="7"/>
      <c r="G277" s="7"/>
      <c r="H277" s="39"/>
      <c r="J277" s="7"/>
    </row>
    <row r="278" spans="1:10">
      <c r="F278" s="7"/>
      <c r="G278" s="7"/>
      <c r="H278" s="39"/>
      <c r="J278" s="7"/>
    </row>
    <row r="279" spans="1:10">
      <c r="F279" s="7"/>
      <c r="G279" s="7"/>
      <c r="H279" s="39"/>
      <c r="J279" s="7"/>
    </row>
    <row r="280" spans="1:10">
      <c r="F280" s="7"/>
      <c r="G280" s="7"/>
      <c r="H280" s="39"/>
      <c r="J280" s="7"/>
    </row>
    <row r="281" spans="1:10">
      <c r="F281" s="7"/>
      <c r="G281" s="7"/>
      <c r="H281" s="39"/>
      <c r="J281" s="7"/>
    </row>
    <row r="282" spans="1:10">
      <c r="F282" s="7"/>
      <c r="G282" s="7"/>
      <c r="H282" s="39"/>
      <c r="J282" s="7"/>
    </row>
    <row r="283" spans="1:10">
      <c r="F283" s="7"/>
      <c r="G283" s="7"/>
      <c r="H283" s="39"/>
      <c r="J283" s="7"/>
    </row>
    <row r="284" spans="1:10">
      <c r="F284" s="7"/>
      <c r="G284" s="7"/>
      <c r="H284" s="39"/>
      <c r="J284" s="7"/>
    </row>
    <row r="285" spans="1:10">
      <c r="E285" s="44"/>
      <c r="F285" s="47"/>
      <c r="G285" s="47"/>
      <c r="H285" s="48"/>
      <c r="I285" s="43"/>
      <c r="J285" s="47"/>
    </row>
    <row r="286" spans="1:10">
      <c r="A286" s="4"/>
      <c r="D286" s="43"/>
      <c r="F286" s="7"/>
      <c r="G286" s="7"/>
      <c r="H286" s="39"/>
      <c r="J286" s="7"/>
    </row>
    <row r="287" spans="1:10">
      <c r="F287" s="7"/>
      <c r="G287" s="7"/>
      <c r="H287" s="39"/>
      <c r="J287" s="7"/>
    </row>
    <row r="288" spans="1:10">
      <c r="F288" s="7"/>
      <c r="G288" s="7"/>
      <c r="H288" s="39"/>
      <c r="J288" s="7"/>
    </row>
    <row r="289" spans="6:10">
      <c r="F289" s="7"/>
      <c r="G289" s="7"/>
      <c r="H289" s="39"/>
      <c r="J289" s="7"/>
    </row>
    <row r="290" spans="6:10">
      <c r="F290" s="7"/>
      <c r="G290" s="7"/>
      <c r="H290" s="39"/>
      <c r="J290" s="7"/>
    </row>
    <row r="291" spans="6:10">
      <c r="F291" s="7"/>
      <c r="G291" s="7"/>
      <c r="H291" s="39"/>
      <c r="J291" s="7"/>
    </row>
  </sheetData>
  <mergeCells count="7">
    <mergeCell ref="A48:D48"/>
    <mergeCell ref="A50:D50"/>
    <mergeCell ref="A1:I4"/>
    <mergeCell ref="A5:C5"/>
    <mergeCell ref="G5:H5"/>
    <mergeCell ref="G6:H6"/>
    <mergeCell ref="A6:C6"/>
  </mergeCells>
  <phoneticPr fontId="12" type="noConversion"/>
  <printOptions horizontalCentered="1" verticalCentered="1"/>
  <pageMargins left="0.75" right="0.75" top="0.5" bottom="0.5" header="0.5" footer="0.5"/>
  <pageSetup paperSize="5" scale="65" firstPageNumber="34" orientation="landscape" useFirstPageNumber="1" r:id="rId1"/>
  <headerFooter>
    <oddHeader>&amp;R&amp;"Arial,Regular"&amp;14 &amp;K00000036</oddHeader>
    <oddFooter xml:space="preserve">&amp;L&amp;"Calibri,Regular"&amp;K000000 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Teacher's</vt:lpstr>
      <vt:lpstr>Administrative</vt:lpstr>
      <vt:lpstr>Aides</vt:lpstr>
      <vt:lpstr>Secretary</vt:lpstr>
      <vt:lpstr>LPN &amp; RN</vt:lpstr>
      <vt:lpstr>Transportation Maint</vt:lpstr>
      <vt:lpstr>Sheet1</vt:lpstr>
      <vt:lpstr>Sheet2</vt:lpstr>
      <vt:lpstr>Food Service </vt:lpstr>
      <vt:lpstr>Bus Car</vt:lpstr>
      <vt:lpstr>Substitutes</vt:lpstr>
      <vt:lpstr>Coaching Stipends</vt:lpstr>
      <vt:lpstr>Misc Stipends</vt:lpstr>
    </vt:vector>
  </TitlesOfParts>
  <Company>RCPS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Honaker</dc:creator>
  <cp:lastModifiedBy>Michelle Berta</cp:lastModifiedBy>
  <cp:lastPrinted>2022-03-08T14:32:59Z</cp:lastPrinted>
  <dcterms:created xsi:type="dcterms:W3CDTF">2015-02-12T19:49:15Z</dcterms:created>
  <dcterms:modified xsi:type="dcterms:W3CDTF">2022-05-09T20:23:32Z</dcterms:modified>
</cp:coreProperties>
</file>