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HCFS03\SNPMasterFolder\SNP Central Staff\SNP Meredith, Shana\Bids\Equipment Bid\ITB 24-048\"/>
    </mc:Choice>
  </mc:AlternateContent>
  <xr:revisionPtr revIDLastSave="0" documentId="13_ncr:1_{47554E76-D4C2-4033-80A3-20CEDEBF1FC8}" xr6:coauthVersionLast="47" xr6:coauthVersionMax="47" xr10:uidLastSave="{00000000-0000-0000-0000-000000000000}"/>
  <bookViews>
    <workbookView xWindow="-120" yWindow="-120" windowWidth="29040" windowHeight="15840" xr2:uid="{84072756-3E54-4CA6-AFE2-29B5831DD4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6" i="1" l="1"/>
  <c r="M16" i="1"/>
  <c r="H16" i="1"/>
  <c r="W13" i="1"/>
  <c r="W4" i="1"/>
  <c r="W5" i="1"/>
  <c r="W6" i="1"/>
  <c r="W7" i="1"/>
  <c r="W8" i="1"/>
  <c r="W9" i="1"/>
  <c r="W10" i="1"/>
  <c r="W11" i="1"/>
  <c r="W12" i="1"/>
  <c r="W3" i="1"/>
  <c r="R6" i="1"/>
  <c r="R7" i="1"/>
  <c r="R8" i="1"/>
  <c r="R9" i="1"/>
  <c r="R10" i="1"/>
  <c r="R11" i="1"/>
  <c r="R12" i="1"/>
  <c r="R13" i="1"/>
  <c r="R4" i="1"/>
  <c r="R5" i="1"/>
  <c r="R3" i="1"/>
  <c r="M4" i="1"/>
  <c r="M5" i="1"/>
  <c r="M6" i="1"/>
  <c r="M7" i="1"/>
  <c r="M8" i="1"/>
  <c r="M9" i="1"/>
  <c r="M10" i="1"/>
  <c r="M11" i="1"/>
  <c r="M12" i="1"/>
  <c r="M13" i="1"/>
  <c r="M3" i="1"/>
  <c r="H14" i="1"/>
  <c r="H4" i="1"/>
  <c r="H5" i="1"/>
  <c r="H6" i="1"/>
  <c r="H7" i="1"/>
  <c r="H8" i="1"/>
  <c r="H9" i="1"/>
  <c r="H10" i="1"/>
  <c r="H11" i="1"/>
  <c r="H12" i="1"/>
  <c r="H13" i="1"/>
  <c r="H3" i="1"/>
  <c r="W14" i="1" l="1"/>
  <c r="R14" i="1"/>
  <c r="M14" i="1"/>
</calcChain>
</file>

<file path=xl/sharedStrings.xml><?xml version="1.0" encoding="utf-8"?>
<sst xmlns="http://schemas.openxmlformats.org/spreadsheetml/2006/main" count="91" uniqueCount="41">
  <si>
    <t>Item #</t>
  </si>
  <si>
    <t>Model Product #</t>
  </si>
  <si>
    <t>Qty.</t>
  </si>
  <si>
    <t>Description</t>
  </si>
  <si>
    <t>Unit Price</t>
  </si>
  <si>
    <t>Total Price</t>
  </si>
  <si>
    <t>Rational iCombi Classic 10 Full Size – Electric</t>
  </si>
  <si>
    <t>Rational iCombi Classic 10 Full Size – Gas (208/1 phase)</t>
  </si>
  <si>
    <t>Rational iCombi Classic 10 Full Size – Gas (480/3 phase)</t>
  </si>
  <si>
    <t>Blodgett Double Stack Convection Oven</t>
  </si>
  <si>
    <t>Pitco Fryer Battery with Filter</t>
  </si>
  <si>
    <t>Hobart Stand Mixer</t>
  </si>
  <si>
    <t>Mod-u-Serve milk Cooler (16 case)</t>
  </si>
  <si>
    <t>Mod-u-Serve milk Cooler (12 case)</t>
  </si>
  <si>
    <t>Hoshizaki Ice Machine</t>
  </si>
  <si>
    <t>Hoshizaki Ice Machine with Bin</t>
  </si>
  <si>
    <t>Cold Food Counter</t>
  </si>
  <si>
    <t>BOELTER, LLC</t>
  </si>
  <si>
    <t>N/A</t>
  </si>
  <si>
    <t>ICC 10-FULL E</t>
  </si>
  <si>
    <t>ICC 10-FULL NG</t>
  </si>
  <si>
    <t>DFG-100-ES-DBL</t>
  </si>
  <si>
    <t>SSH75-4FD</t>
  </si>
  <si>
    <t>HL6001STD</t>
  </si>
  <si>
    <t>MCT-SM3</t>
  </si>
  <si>
    <t>MCT-SM2</t>
  </si>
  <si>
    <t>KM-520MAJ</t>
  </si>
  <si>
    <t>KM-520MAJ/BD-300SF</t>
  </si>
  <si>
    <t>60-CFMA-F</t>
  </si>
  <si>
    <t xml:space="preserve">TOTAL </t>
  </si>
  <si>
    <t>ICC 10-FULL E 480V</t>
  </si>
  <si>
    <t>MOBILE FIXTURE &amp; EQUPIMENT</t>
  </si>
  <si>
    <t>HAWK, INC</t>
  </si>
  <si>
    <t>GLOBE SP62P-4</t>
  </si>
  <si>
    <t>TMKC-58-2-SS-N6</t>
  </si>
  <si>
    <t>TMKC-49-2-22-N6</t>
  </si>
  <si>
    <t>CHEF'S DEPOT</t>
  </si>
  <si>
    <t>No Award</t>
  </si>
  <si>
    <t>Award on brand</t>
  </si>
  <si>
    <t>Awarded: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</si>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</sst>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Aptos Narrow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8"/>
      <name val="Aptos Narrow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3" fillId="0" borderId="4" xfId="0" applyNumberFormat="1" applyFont="1" applyBorder="1"/>
    <xf numFmtId="0" fontId="3" fillId="0" borderId="0" xfId="0" applyFont="1"/>
    <xf numFmtId="0" fontId="3" fillId="2" borderId="0" xfId="0" applyFont="1" applyFill="1"/>
    <xf numFmtId="0" fontId="3" fillId="2" borderId="4" xfId="0" applyFont="1" applyFill="1" applyBorder="1"/>
    <xf numFmtId="164" fontId="3" fillId="0" borderId="4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/>
    <xf numFmtId="164" fontId="5" fillId="0" borderId="10" xfId="0" applyNumberFormat="1" applyFont="1" applyBorder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B302-2F37-43DC-938A-8CC1F7C08B4D}">
  <dimension ref="A1:X16"/>
  <sheetViews>
    <sheetView tabSelected="1" zoomScale="90" zoomScaleNormal="90" workbookViewId="0">
      <selection activeCell="H19" sqref="H19"/>
    </sheetView>
  </sheetViews>
  <sheetFormatPr defaultRowHeight="15" x14ac:dyDescent="0.25"/>
  <cols>
    <col min="1" max="1" width="7.28515625" style="15" bestFit="1" customWidth="1"/>
    <col min="2" max="2" width="5.140625" style="15" bestFit="1" customWidth="1"/>
    <col min="3" max="3" width="49.85546875" style="15" bestFit="1" customWidth="1"/>
    <col min="4" max="4" width="3.28515625" style="15" customWidth="1"/>
    <col min="5" max="5" width="11.42578125" style="15" bestFit="1" customWidth="1"/>
    <col min="6" max="6" width="22.85546875" style="15" customWidth="1"/>
    <col min="7" max="7" width="11.140625" style="22" bestFit="1" customWidth="1"/>
    <col min="8" max="8" width="12.42578125" style="23" bestFit="1" customWidth="1"/>
    <col min="9" max="9" width="3.28515625" style="15" customWidth="1"/>
    <col min="10" max="10" width="7.28515625" style="15" bestFit="1" customWidth="1"/>
    <col min="11" max="11" width="22.42578125" style="15" bestFit="1" customWidth="1"/>
    <col min="12" max="12" width="11.140625" style="22" bestFit="1" customWidth="1"/>
    <col min="13" max="13" width="16.5703125" style="23" bestFit="1" customWidth="1"/>
    <col min="14" max="14" width="3.28515625" style="15" customWidth="1"/>
    <col min="15" max="15" width="7.28515625" style="15" bestFit="1" customWidth="1"/>
    <col min="16" max="16" width="22.42578125" style="15" bestFit="1" customWidth="1"/>
    <col min="17" max="17" width="11.140625" style="22" bestFit="1" customWidth="1"/>
    <col min="18" max="18" width="16.5703125" style="23" bestFit="1" customWidth="1"/>
    <col min="19" max="19" width="3.28515625" style="15" customWidth="1"/>
    <col min="20" max="20" width="7.28515625" style="15" bestFit="1" customWidth="1"/>
    <col min="21" max="21" width="22.42578125" style="15" bestFit="1" customWidth="1"/>
    <col min="22" max="22" width="11.140625" style="22" bestFit="1" customWidth="1"/>
    <col min="23" max="23" width="16.5703125" style="23" bestFit="1" customWidth="1"/>
    <col min="24" max="24" width="15" style="15" bestFit="1" customWidth="1"/>
    <col min="25" max="16384" width="9.140625" style="15"/>
  </cols>
  <sheetData>
    <row r="1" spans="1:24" ht="15.75" thickBot="1" x14ac:dyDescent="0.3">
      <c r="C1" s="27" t="s">
        <v>3</v>
      </c>
      <c r="D1" s="16"/>
      <c r="E1" s="24" t="s">
        <v>17</v>
      </c>
      <c r="F1" s="25"/>
      <c r="G1" s="25"/>
      <c r="H1" s="26"/>
      <c r="I1" s="16"/>
      <c r="J1" s="24" t="s">
        <v>31</v>
      </c>
      <c r="K1" s="25"/>
      <c r="L1" s="25"/>
      <c r="M1" s="26"/>
      <c r="N1" s="16"/>
      <c r="O1" s="24" t="s">
        <v>32</v>
      </c>
      <c r="P1" s="25"/>
      <c r="Q1" s="25"/>
      <c r="R1" s="26"/>
      <c r="S1" s="16"/>
      <c r="T1" s="24" t="s">
        <v>36</v>
      </c>
      <c r="U1" s="25"/>
      <c r="V1" s="25"/>
      <c r="W1" s="26"/>
      <c r="X1" s="32" t="s">
        <v>40</v>
      </c>
    </row>
    <row r="2" spans="1:24" ht="15.75" thickBot="1" x14ac:dyDescent="0.3">
      <c r="A2" s="1" t="s">
        <v>0</v>
      </c>
      <c r="B2" s="2" t="s">
        <v>2</v>
      </c>
      <c r="C2" s="28"/>
      <c r="D2" s="7"/>
      <c r="E2" s="1" t="s">
        <v>0</v>
      </c>
      <c r="F2" s="2" t="s">
        <v>1</v>
      </c>
      <c r="G2" s="11" t="s">
        <v>4</v>
      </c>
      <c r="H2" s="11" t="s">
        <v>5</v>
      </c>
      <c r="I2" s="7"/>
      <c r="J2" s="1" t="s">
        <v>0</v>
      </c>
      <c r="K2" s="2" t="s">
        <v>1</v>
      </c>
      <c r="L2" s="11" t="s">
        <v>4</v>
      </c>
      <c r="M2" s="11" t="s">
        <v>5</v>
      </c>
      <c r="N2" s="7"/>
      <c r="O2" s="1" t="s">
        <v>0</v>
      </c>
      <c r="P2" s="2" t="s">
        <v>1</v>
      </c>
      <c r="Q2" s="11" t="s">
        <v>4</v>
      </c>
      <c r="R2" s="11" t="s">
        <v>5</v>
      </c>
      <c r="S2" s="7"/>
      <c r="T2" s="1" t="s">
        <v>0</v>
      </c>
      <c r="U2" s="2" t="s">
        <v>1</v>
      </c>
      <c r="V2" s="11" t="s">
        <v>4</v>
      </c>
      <c r="W2" s="11" t="s">
        <v>5</v>
      </c>
      <c r="X2" s="33"/>
    </row>
    <row r="3" spans="1:24" ht="15.75" thickBot="1" x14ac:dyDescent="0.3">
      <c r="A3" s="3">
        <v>1</v>
      </c>
      <c r="B3" s="5">
        <v>4</v>
      </c>
      <c r="C3" s="6" t="s">
        <v>6</v>
      </c>
      <c r="D3" s="17"/>
      <c r="E3" s="3">
        <v>1</v>
      </c>
      <c r="F3" s="9" t="s">
        <v>19</v>
      </c>
      <c r="G3" s="14">
        <v>19820</v>
      </c>
      <c r="H3" s="18">
        <f>G3*B3</f>
        <v>79280</v>
      </c>
      <c r="I3" s="17"/>
      <c r="J3" s="3">
        <v>1</v>
      </c>
      <c r="K3" s="9" t="s">
        <v>30</v>
      </c>
      <c r="L3" s="14">
        <v>18715.18</v>
      </c>
      <c r="M3" s="18">
        <f>L3*B3</f>
        <v>74860.72</v>
      </c>
      <c r="N3" s="17"/>
      <c r="O3" s="3">
        <v>1</v>
      </c>
      <c r="P3" s="9" t="s">
        <v>30</v>
      </c>
      <c r="Q3" s="14">
        <v>20863.7</v>
      </c>
      <c r="R3" s="18">
        <f>Q3*B3</f>
        <v>83454.8</v>
      </c>
      <c r="S3" s="17"/>
      <c r="T3" s="3">
        <v>1</v>
      </c>
      <c r="U3" s="9" t="s">
        <v>30</v>
      </c>
      <c r="V3" s="14">
        <v>18702.23</v>
      </c>
      <c r="W3" s="29">
        <f>V3*B3</f>
        <v>74808.92</v>
      </c>
      <c r="X3" s="33"/>
    </row>
    <row r="4" spans="1:24" ht="15.75" thickBot="1" x14ac:dyDescent="0.3">
      <c r="A4" s="3">
        <v>2</v>
      </c>
      <c r="B4" s="5">
        <v>1</v>
      </c>
      <c r="C4" s="6" t="s">
        <v>7</v>
      </c>
      <c r="D4" s="8"/>
      <c r="E4" s="3">
        <v>2</v>
      </c>
      <c r="F4" s="9" t="s">
        <v>20</v>
      </c>
      <c r="G4" s="12">
        <v>22481</v>
      </c>
      <c r="H4" s="18">
        <f t="shared" ref="H4:H13" si="0">G4*B4</f>
        <v>22481</v>
      </c>
      <c r="I4" s="8"/>
      <c r="J4" s="3">
        <v>2</v>
      </c>
      <c r="K4" s="9" t="s">
        <v>20</v>
      </c>
      <c r="L4" s="12">
        <v>21254.91</v>
      </c>
      <c r="M4" s="18">
        <f t="shared" ref="M4:M13" si="1">L4*B4</f>
        <v>21254.91</v>
      </c>
      <c r="N4" s="8"/>
      <c r="O4" s="3">
        <v>2</v>
      </c>
      <c r="P4" s="9" t="s">
        <v>20</v>
      </c>
      <c r="Q4" s="12">
        <v>27599.14</v>
      </c>
      <c r="R4" s="18">
        <f t="shared" ref="R4:R13" si="2">Q4*B4</f>
        <v>27599.14</v>
      </c>
      <c r="S4" s="8"/>
      <c r="T4" s="3">
        <v>2</v>
      </c>
      <c r="U4" s="9" t="s">
        <v>20</v>
      </c>
      <c r="V4" s="12">
        <v>21159.86</v>
      </c>
      <c r="W4" s="29">
        <f t="shared" ref="W4:W12" si="3">V4*B4</f>
        <v>21159.86</v>
      </c>
      <c r="X4" s="33"/>
    </row>
    <row r="5" spans="1:24" ht="15.75" thickBot="1" x14ac:dyDescent="0.3">
      <c r="A5" s="3">
        <v>3</v>
      </c>
      <c r="B5" s="5">
        <v>1</v>
      </c>
      <c r="C5" s="6" t="s">
        <v>8</v>
      </c>
      <c r="D5" s="8"/>
      <c r="E5" s="3">
        <v>3</v>
      </c>
      <c r="F5" s="10" t="s">
        <v>18</v>
      </c>
      <c r="G5" s="12"/>
      <c r="H5" s="18">
        <f t="shared" si="0"/>
        <v>0</v>
      </c>
      <c r="I5" s="8"/>
      <c r="J5" s="3">
        <v>3</v>
      </c>
      <c r="K5" s="10" t="s">
        <v>20</v>
      </c>
      <c r="L5" s="12">
        <v>21254.91</v>
      </c>
      <c r="M5" s="18">
        <f t="shared" si="1"/>
        <v>21254.91</v>
      </c>
      <c r="N5" s="8"/>
      <c r="O5" s="3">
        <v>3</v>
      </c>
      <c r="P5" s="10" t="s">
        <v>20</v>
      </c>
      <c r="Q5" s="12">
        <v>23334.82</v>
      </c>
      <c r="R5" s="18">
        <f t="shared" si="2"/>
        <v>23334.82</v>
      </c>
      <c r="S5" s="8"/>
      <c r="T5" s="3">
        <v>3</v>
      </c>
      <c r="U5" s="10" t="s">
        <v>20</v>
      </c>
      <c r="V5" s="12">
        <v>18702.23</v>
      </c>
      <c r="W5" s="18">
        <f t="shared" si="3"/>
        <v>18702.23</v>
      </c>
      <c r="X5" s="33" t="s">
        <v>37</v>
      </c>
    </row>
    <row r="6" spans="1:24" ht="15.75" thickBot="1" x14ac:dyDescent="0.3">
      <c r="A6" s="3">
        <v>4</v>
      </c>
      <c r="B6" s="5">
        <v>2</v>
      </c>
      <c r="C6" s="4" t="s">
        <v>9</v>
      </c>
      <c r="D6" s="8"/>
      <c r="E6" s="3">
        <v>4</v>
      </c>
      <c r="F6" s="10" t="s">
        <v>21</v>
      </c>
      <c r="G6" s="12">
        <v>26307</v>
      </c>
      <c r="H6" s="18">
        <f t="shared" si="0"/>
        <v>52614</v>
      </c>
      <c r="I6" s="8"/>
      <c r="J6" s="3">
        <v>4</v>
      </c>
      <c r="K6" s="10" t="s">
        <v>21</v>
      </c>
      <c r="L6" s="12">
        <v>26155.71</v>
      </c>
      <c r="M6" s="18">
        <f t="shared" si="1"/>
        <v>52311.42</v>
      </c>
      <c r="N6" s="8"/>
      <c r="O6" s="3">
        <v>4</v>
      </c>
      <c r="P6" s="10" t="s">
        <v>21</v>
      </c>
      <c r="Q6" s="12">
        <v>56185.48</v>
      </c>
      <c r="R6" s="18">
        <f t="shared" si="2"/>
        <v>112370.96</v>
      </c>
      <c r="S6" s="8"/>
      <c r="T6" s="3">
        <v>4</v>
      </c>
      <c r="U6" s="10" t="s">
        <v>21</v>
      </c>
      <c r="V6" s="12">
        <v>19500</v>
      </c>
      <c r="W6" s="29">
        <f t="shared" si="3"/>
        <v>39000</v>
      </c>
      <c r="X6" s="33"/>
    </row>
    <row r="7" spans="1:24" ht="15.75" thickBot="1" x14ac:dyDescent="0.3">
      <c r="A7" s="3">
        <v>5</v>
      </c>
      <c r="B7" s="5">
        <v>1</v>
      </c>
      <c r="C7" s="4" t="s">
        <v>10</v>
      </c>
      <c r="D7" s="8"/>
      <c r="E7" s="3">
        <v>5</v>
      </c>
      <c r="F7" s="10" t="s">
        <v>22</v>
      </c>
      <c r="G7" s="12">
        <v>48168</v>
      </c>
      <c r="H7" s="18">
        <f t="shared" si="0"/>
        <v>48168</v>
      </c>
      <c r="I7" s="8"/>
      <c r="J7" s="3">
        <v>5</v>
      </c>
      <c r="K7" s="10" t="s">
        <v>22</v>
      </c>
      <c r="L7" s="12">
        <v>48354.84</v>
      </c>
      <c r="M7" s="18">
        <f t="shared" si="1"/>
        <v>48354.84</v>
      </c>
      <c r="N7" s="8"/>
      <c r="O7" s="3">
        <v>5</v>
      </c>
      <c r="P7" s="10" t="s">
        <v>22</v>
      </c>
      <c r="Q7" s="12">
        <v>54594.84</v>
      </c>
      <c r="R7" s="18">
        <f t="shared" si="2"/>
        <v>54594.84</v>
      </c>
      <c r="S7" s="8"/>
      <c r="T7" s="3">
        <v>5</v>
      </c>
      <c r="U7" s="10" t="s">
        <v>22</v>
      </c>
      <c r="V7" s="12">
        <v>43696.09</v>
      </c>
      <c r="W7" s="29">
        <f t="shared" si="3"/>
        <v>43696.09</v>
      </c>
      <c r="X7" s="33"/>
    </row>
    <row r="8" spans="1:24" ht="15.75" thickBot="1" x14ac:dyDescent="0.3">
      <c r="A8" s="3">
        <v>6</v>
      </c>
      <c r="B8" s="5">
        <v>1</v>
      </c>
      <c r="C8" s="4" t="s">
        <v>11</v>
      </c>
      <c r="D8" s="8"/>
      <c r="E8" s="3">
        <v>6</v>
      </c>
      <c r="F8" s="10" t="s">
        <v>23</v>
      </c>
      <c r="G8" s="12">
        <v>24448</v>
      </c>
      <c r="H8" s="29">
        <f t="shared" si="0"/>
        <v>24448</v>
      </c>
      <c r="I8" s="8"/>
      <c r="J8" s="3">
        <v>6</v>
      </c>
      <c r="K8" s="10" t="s">
        <v>23</v>
      </c>
      <c r="L8" s="12">
        <v>25330.59</v>
      </c>
      <c r="M8" s="18">
        <f t="shared" si="1"/>
        <v>25330.59</v>
      </c>
      <c r="N8" s="8"/>
      <c r="O8" s="3">
        <v>6</v>
      </c>
      <c r="P8" s="10" t="s">
        <v>33</v>
      </c>
      <c r="Q8" s="12">
        <v>20989</v>
      </c>
      <c r="R8" s="18">
        <f t="shared" si="2"/>
        <v>20989</v>
      </c>
      <c r="S8" s="8"/>
      <c r="T8" s="3">
        <v>6</v>
      </c>
      <c r="U8" s="10" t="s">
        <v>23</v>
      </c>
      <c r="V8" s="12">
        <v>24888.69</v>
      </c>
      <c r="W8" s="18">
        <f t="shared" si="3"/>
        <v>24888.69</v>
      </c>
      <c r="X8" s="33" t="s">
        <v>38</v>
      </c>
    </row>
    <row r="9" spans="1:24" ht="15.75" thickBot="1" x14ac:dyDescent="0.3">
      <c r="A9" s="3">
        <v>7</v>
      </c>
      <c r="B9" s="5">
        <v>1</v>
      </c>
      <c r="C9" s="4" t="s">
        <v>12</v>
      </c>
      <c r="D9" s="8"/>
      <c r="E9" s="3">
        <v>7</v>
      </c>
      <c r="F9" s="10" t="s">
        <v>24</v>
      </c>
      <c r="G9" s="12">
        <v>6428</v>
      </c>
      <c r="H9" s="29">
        <f t="shared" si="0"/>
        <v>6428</v>
      </c>
      <c r="I9" s="8"/>
      <c r="J9" s="3">
        <v>7</v>
      </c>
      <c r="K9" s="10" t="s">
        <v>24</v>
      </c>
      <c r="L9" s="12">
        <v>6830.87</v>
      </c>
      <c r="M9" s="18">
        <f t="shared" si="1"/>
        <v>6830.87</v>
      </c>
      <c r="N9" s="8"/>
      <c r="O9" s="3">
        <v>7</v>
      </c>
      <c r="P9" s="10" t="s">
        <v>34</v>
      </c>
      <c r="Q9" s="12">
        <v>4872.7299999999996</v>
      </c>
      <c r="R9" s="18">
        <f t="shared" si="2"/>
        <v>4872.7299999999996</v>
      </c>
      <c r="S9" s="8"/>
      <c r="T9" s="3">
        <v>7</v>
      </c>
      <c r="U9" s="10" t="s">
        <v>34</v>
      </c>
      <c r="V9" s="12">
        <v>4150.5</v>
      </c>
      <c r="W9" s="18">
        <f t="shared" si="3"/>
        <v>4150.5</v>
      </c>
      <c r="X9" s="33" t="s">
        <v>38</v>
      </c>
    </row>
    <row r="10" spans="1:24" ht="15.75" thickBot="1" x14ac:dyDescent="0.3">
      <c r="A10" s="3">
        <v>8</v>
      </c>
      <c r="B10" s="5">
        <v>1</v>
      </c>
      <c r="C10" s="4" t="s">
        <v>13</v>
      </c>
      <c r="D10" s="8"/>
      <c r="E10" s="3">
        <v>8</v>
      </c>
      <c r="F10" s="10" t="s">
        <v>25</v>
      </c>
      <c r="G10" s="12">
        <v>5796</v>
      </c>
      <c r="H10" s="29">
        <f t="shared" si="0"/>
        <v>5796</v>
      </c>
      <c r="I10" s="8"/>
      <c r="J10" s="3">
        <v>8</v>
      </c>
      <c r="K10" s="10" t="s">
        <v>25</v>
      </c>
      <c r="L10" s="12">
        <v>6006.41</v>
      </c>
      <c r="M10" s="18">
        <f t="shared" si="1"/>
        <v>6006.41</v>
      </c>
      <c r="N10" s="8"/>
      <c r="O10" s="3">
        <v>8</v>
      </c>
      <c r="P10" s="10" t="s">
        <v>35</v>
      </c>
      <c r="Q10" s="12">
        <v>4408.59</v>
      </c>
      <c r="R10" s="18">
        <f t="shared" si="2"/>
        <v>4408.59</v>
      </c>
      <c r="S10" s="8"/>
      <c r="T10" s="3">
        <v>8</v>
      </c>
      <c r="U10" s="10" t="s">
        <v>35</v>
      </c>
      <c r="V10" s="12">
        <v>3705.19</v>
      </c>
      <c r="W10" s="18">
        <f t="shared" si="3"/>
        <v>3705.19</v>
      </c>
      <c r="X10" s="33" t="s">
        <v>38</v>
      </c>
    </row>
    <row r="11" spans="1:24" ht="15.75" thickBot="1" x14ac:dyDescent="0.3">
      <c r="A11" s="3">
        <v>9</v>
      </c>
      <c r="B11" s="5">
        <v>1</v>
      </c>
      <c r="C11" s="4" t="s">
        <v>14</v>
      </c>
      <c r="D11" s="8"/>
      <c r="E11" s="3">
        <v>9</v>
      </c>
      <c r="F11" s="9" t="s">
        <v>26</v>
      </c>
      <c r="G11" s="12">
        <v>4486</v>
      </c>
      <c r="H11" s="18">
        <f t="shared" si="0"/>
        <v>4486</v>
      </c>
      <c r="I11" s="8"/>
      <c r="J11" s="3">
        <v>9</v>
      </c>
      <c r="K11" s="9" t="s">
        <v>26</v>
      </c>
      <c r="L11" s="12">
        <v>3928.29</v>
      </c>
      <c r="M11" s="29">
        <f t="shared" si="1"/>
        <v>3928.29</v>
      </c>
      <c r="N11" s="8"/>
      <c r="O11" s="3">
        <v>9</v>
      </c>
      <c r="P11" s="9" t="s">
        <v>26</v>
      </c>
      <c r="Q11" s="12">
        <v>4230.78</v>
      </c>
      <c r="R11" s="18">
        <f t="shared" si="2"/>
        <v>4230.78</v>
      </c>
      <c r="S11" s="8"/>
      <c r="T11" s="3">
        <v>9</v>
      </c>
      <c r="U11" s="9" t="s">
        <v>26</v>
      </c>
      <c r="V11" s="12">
        <v>3980.72</v>
      </c>
      <c r="W11" s="18">
        <f t="shared" si="3"/>
        <v>3980.72</v>
      </c>
      <c r="X11" s="33"/>
    </row>
    <row r="12" spans="1:24" ht="15.75" thickBot="1" x14ac:dyDescent="0.3">
      <c r="A12" s="3">
        <v>10</v>
      </c>
      <c r="B12" s="5">
        <v>1</v>
      </c>
      <c r="C12" s="4" t="s">
        <v>15</v>
      </c>
      <c r="D12" s="8"/>
      <c r="E12" s="3">
        <v>10</v>
      </c>
      <c r="F12" s="9" t="s">
        <v>27</v>
      </c>
      <c r="G12" s="12">
        <v>5831</v>
      </c>
      <c r="H12" s="18">
        <f t="shared" si="0"/>
        <v>5831</v>
      </c>
      <c r="I12" s="8"/>
      <c r="J12" s="3">
        <v>10</v>
      </c>
      <c r="K12" s="9" t="s">
        <v>27</v>
      </c>
      <c r="L12" s="12">
        <v>5255.59</v>
      </c>
      <c r="M12" s="18">
        <f t="shared" si="1"/>
        <v>5255.59</v>
      </c>
      <c r="N12" s="8"/>
      <c r="O12" s="3">
        <v>10</v>
      </c>
      <c r="P12" s="9" t="s">
        <v>27</v>
      </c>
      <c r="Q12" s="12">
        <v>5553.43</v>
      </c>
      <c r="R12" s="18">
        <f t="shared" si="2"/>
        <v>5553.43</v>
      </c>
      <c r="S12" s="8"/>
      <c r="T12" s="3">
        <v>10</v>
      </c>
      <c r="U12" s="9" t="s">
        <v>27</v>
      </c>
      <c r="V12" s="12">
        <v>5231.07</v>
      </c>
      <c r="W12" s="29">
        <f t="shared" si="3"/>
        <v>5231.07</v>
      </c>
      <c r="X12" s="33"/>
    </row>
    <row r="13" spans="1:24" ht="15.75" thickBot="1" x14ac:dyDescent="0.3">
      <c r="A13" s="3">
        <v>11</v>
      </c>
      <c r="B13" s="5">
        <v>1</v>
      </c>
      <c r="C13" s="4" t="s">
        <v>16</v>
      </c>
      <c r="D13" s="8"/>
      <c r="E13" s="3">
        <v>11</v>
      </c>
      <c r="F13" s="9" t="s">
        <v>28</v>
      </c>
      <c r="G13" s="13">
        <v>9243</v>
      </c>
      <c r="H13" s="19">
        <f t="shared" si="0"/>
        <v>9243</v>
      </c>
      <c r="I13" s="8"/>
      <c r="J13" s="3">
        <v>11</v>
      </c>
      <c r="K13" s="9" t="s">
        <v>28</v>
      </c>
      <c r="L13" s="13">
        <v>9138.44</v>
      </c>
      <c r="M13" s="18">
        <f t="shared" si="1"/>
        <v>9138.44</v>
      </c>
      <c r="N13" s="8"/>
      <c r="O13" s="3">
        <v>11</v>
      </c>
      <c r="P13" s="9" t="s">
        <v>28</v>
      </c>
      <c r="Q13" s="13">
        <v>9257.68</v>
      </c>
      <c r="R13" s="18">
        <f t="shared" si="2"/>
        <v>9257.68</v>
      </c>
      <c r="S13" s="8"/>
      <c r="T13" s="3">
        <v>11</v>
      </c>
      <c r="U13" s="9" t="s">
        <v>28</v>
      </c>
      <c r="V13" s="13">
        <v>17512.900000000001</v>
      </c>
      <c r="W13" s="18">
        <f>V13*B13</f>
        <v>17512.900000000001</v>
      </c>
      <c r="X13" s="33"/>
    </row>
    <row r="14" spans="1:24" ht="15.75" thickBot="1" x14ac:dyDescent="0.3">
      <c r="G14" s="20" t="s">
        <v>29</v>
      </c>
      <c r="H14" s="21">
        <f>SUM(H3:H13)</f>
        <v>258775</v>
      </c>
      <c r="L14" s="20" t="s">
        <v>29</v>
      </c>
      <c r="M14" s="21">
        <f>SUM(M3:M13)</f>
        <v>274526.99000000005</v>
      </c>
      <c r="Q14" s="20" t="s">
        <v>29</v>
      </c>
      <c r="R14" s="21">
        <f>SUM(R3:R13)</f>
        <v>350666.77000000008</v>
      </c>
      <c r="V14" s="20" t="s">
        <v>29</v>
      </c>
      <c r="W14" s="21">
        <f>SUM(W3:W13)</f>
        <v>256836.17</v>
      </c>
      <c r="X14" s="33"/>
    </row>
    <row r="16" spans="1:24" x14ac:dyDescent="0.25">
      <c r="G16" s="30" t="s">
        <v>39</v>
      </c>
      <c r="H16" s="31">
        <f>H8+H9+H10</f>
        <v>36672</v>
      </c>
      <c r="L16" s="30" t="s">
        <v>39</v>
      </c>
      <c r="M16" s="31">
        <f>M11</f>
        <v>3928.29</v>
      </c>
      <c r="Q16" s="30" t="s">
        <v>39</v>
      </c>
      <c r="R16" s="31">
        <v>0</v>
      </c>
      <c r="V16" s="30" t="s">
        <v>39</v>
      </c>
      <c r="W16" s="31">
        <f>W3+W4+W6+W7+W12</f>
        <v>183895.94</v>
      </c>
    </row>
  </sheetData>
  <mergeCells count="5">
    <mergeCell ref="E1:H1"/>
    <mergeCell ref="J1:M1"/>
    <mergeCell ref="O1:R1"/>
    <mergeCell ref="T1:W1"/>
    <mergeCell ref="C1:C2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Houston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Langston, Renee</dc:creator>
  <cp:lastModifiedBy>Wood, Shana</cp:lastModifiedBy>
  <cp:lastPrinted>2024-04-09T13:00:05Z</cp:lastPrinted>
  <dcterms:created xsi:type="dcterms:W3CDTF">2024-04-08T19:37:49Z</dcterms:created>
  <dcterms:modified xsi:type="dcterms:W3CDTF">2024-04-09T13:00:08Z</dcterms:modified>
</cp:coreProperties>
</file>