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sc-sresource\sresource\WRHSE\BID HISTORY\FY 26 BIDS\26-021 ERATE RFP CABLE REMEDIATION\"/>
    </mc:Choice>
  </mc:AlternateContent>
  <xr:revisionPtr revIDLastSave="0" documentId="8_{0B3DC1BB-57A4-4B0D-96D3-E587925A79E7}" xr6:coauthVersionLast="47" xr6:coauthVersionMax="47" xr10:uidLastSave="{00000000-0000-0000-0000-000000000000}"/>
  <bookViews>
    <workbookView xWindow="-28920" yWindow="75" windowWidth="29040" windowHeight="15720" tabRatio="500" activeTab="1" xr2:uid="{00000000-000D-0000-FFFF-FFFF00000000}"/>
  </bookViews>
  <sheets>
    <sheet name="EvalSummary" sheetId="1" r:id="rId1"/>
    <sheet name="pricingEval" sheetId="2" r:id="rId2"/>
  </sheets>
  <definedNames>
    <definedName name="_xlnm._FilterDatabase" localSheetId="1" hidden="1">pricingEval!$A$1:$R$4</definedName>
    <definedName name="_xlnm.Print_Area" localSheetId="1">pricingEval!$A$1:$R$4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5" i="1"/>
  <c r="M4" i="2" l="1"/>
  <c r="N4" i="2" s="1"/>
  <c r="M3" i="2"/>
  <c r="N3" i="2" s="1"/>
  <c r="O4" i="2" l="1"/>
  <c r="O3" i="2"/>
</calcChain>
</file>

<file path=xl/sharedStrings.xml><?xml version="1.0" encoding="utf-8"?>
<sst xmlns="http://schemas.openxmlformats.org/spreadsheetml/2006/main" count="35" uniqueCount="30">
  <si>
    <t>Vendor</t>
  </si>
  <si>
    <t>Submission Dt</t>
  </si>
  <si>
    <t>BEN</t>
  </si>
  <si>
    <t>BENName</t>
  </si>
  <si>
    <t>470 ID</t>
  </si>
  <si>
    <t>SPIN</t>
  </si>
  <si>
    <t>cost score</t>
  </si>
  <si>
    <t>notes</t>
  </si>
  <si>
    <t>SvcType</t>
  </si>
  <si>
    <t>non-eligible price / mth</t>
  </si>
  <si>
    <t xml:space="preserve">net contract price </t>
  </si>
  <si>
    <t>SvcProvider</t>
  </si>
  <si>
    <t>E-Rate Exp Score</t>
  </si>
  <si>
    <t>Total Eval score</t>
  </si>
  <si>
    <t>Price Score*</t>
  </si>
  <si>
    <t>contract duration</t>
  </si>
  <si>
    <t>est tax &amp; fees</t>
  </si>
  <si>
    <t>eligible cost score</t>
  </si>
  <si>
    <t>total cost score</t>
  </si>
  <si>
    <t>BizReq</t>
  </si>
  <si>
    <t>Tech Req Score</t>
  </si>
  <si>
    <t>AiOS</t>
  </si>
  <si>
    <t>C2</t>
  </si>
  <si>
    <t>price</t>
  </si>
  <si>
    <t xml:space="preserve">eligble price </t>
  </si>
  <si>
    <t>ttl Non-recurring</t>
  </si>
  <si>
    <t xml:space="preserve">equipment </t>
  </si>
  <si>
    <t>HCSD</t>
  </si>
  <si>
    <t>MTC</t>
  </si>
  <si>
    <t>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</si>
</sst>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43" fontId="0" fillId="3" borderId="1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18"/>
  <sheetViews>
    <sheetView zoomScale="88" workbookViewId="0">
      <selection activeCell="B6" sqref="B6:H6"/>
    </sheetView>
  </sheetViews>
  <sheetFormatPr defaultColWidth="10.875" defaultRowHeight="15.75" x14ac:dyDescent="0.25"/>
  <cols>
    <col min="1" max="1" width="10.875" style="3"/>
    <col min="2" max="2" width="25" style="1" customWidth="1"/>
    <col min="3" max="3" width="16.625" style="2" customWidth="1"/>
    <col min="4" max="4" width="19.5" style="2" customWidth="1"/>
    <col min="5" max="5" width="17.625" style="2" customWidth="1"/>
    <col min="6" max="6" width="14" style="2" customWidth="1"/>
    <col min="7" max="7" width="17.375" style="2" customWidth="1"/>
    <col min="8" max="8" width="18.125" style="2" customWidth="1"/>
    <col min="9" max="16384" width="10.875" style="3"/>
  </cols>
  <sheetData>
    <row r="3" spans="2:8" ht="36" customHeight="1" x14ac:dyDescent="0.25">
      <c r="B3" s="21" t="s">
        <v>0</v>
      </c>
      <c r="C3" s="21" t="s">
        <v>1</v>
      </c>
      <c r="D3" s="11" t="s">
        <v>14</v>
      </c>
      <c r="E3" s="21" t="s">
        <v>20</v>
      </c>
      <c r="F3" s="21" t="s">
        <v>19</v>
      </c>
      <c r="G3" s="21" t="s">
        <v>12</v>
      </c>
      <c r="H3" s="8" t="s">
        <v>13</v>
      </c>
    </row>
    <row r="4" spans="2:8" ht="21" customHeight="1" x14ac:dyDescent="0.25">
      <c r="B4" s="22"/>
      <c r="C4" s="22"/>
      <c r="D4" s="9"/>
      <c r="E4" s="22"/>
      <c r="F4" s="22"/>
      <c r="G4" s="22"/>
      <c r="H4" s="9"/>
    </row>
    <row r="5" spans="2:8" s="5" customFormat="1" ht="33.950000000000003" customHeight="1" x14ac:dyDescent="0.25">
      <c r="B5" s="15" t="s">
        <v>21</v>
      </c>
      <c r="C5" s="16">
        <v>45707</v>
      </c>
      <c r="D5" s="17">
        <v>41.684210526315788</v>
      </c>
      <c r="E5" s="17">
        <v>35</v>
      </c>
      <c r="F5" s="15">
        <v>10</v>
      </c>
      <c r="G5" s="17">
        <v>9.75</v>
      </c>
      <c r="H5" s="20">
        <f>SUM(D5,E5,G5,F5)</f>
        <v>96.43421052631578</v>
      </c>
    </row>
    <row r="6" spans="2:8" s="5" customFormat="1" ht="33.950000000000003" customHeight="1" x14ac:dyDescent="0.25">
      <c r="B6" s="27" t="s">
        <v>28</v>
      </c>
      <c r="C6" s="28">
        <v>45707</v>
      </c>
      <c r="D6" s="29">
        <v>45</v>
      </c>
      <c r="E6" s="29">
        <v>35</v>
      </c>
      <c r="F6" s="27">
        <v>10</v>
      </c>
      <c r="G6" s="29">
        <v>9.75</v>
      </c>
      <c r="H6" s="29">
        <f>SUM(D6,E6,G6,F6)</f>
        <v>99.75</v>
      </c>
    </row>
    <row r="7" spans="2:8" s="5" customFormat="1" ht="33.950000000000003" customHeight="1" x14ac:dyDescent="0.25"/>
    <row r="9" spans="2:8" ht="18.95" customHeight="1" x14ac:dyDescent="0.25">
      <c r="B9" s="6"/>
    </row>
    <row r="10" spans="2:8" ht="24" customHeight="1" x14ac:dyDescent="0.25"/>
    <row r="12" spans="2:8" x14ac:dyDescent="0.25">
      <c r="B12" s="10"/>
    </row>
    <row r="13" spans="2:8" x14ac:dyDescent="0.25">
      <c r="B13" s="3"/>
      <c r="C13" s="3"/>
      <c r="D13" s="3"/>
      <c r="E13" s="3"/>
      <c r="F13" s="3"/>
      <c r="G13" s="3"/>
      <c r="H13" s="3"/>
    </row>
    <row r="14" spans="2:8" x14ac:dyDescent="0.25">
      <c r="B14" s="3"/>
      <c r="C14" s="3"/>
      <c r="D14" s="3"/>
      <c r="E14" s="3"/>
      <c r="F14" s="3"/>
      <c r="G14" s="3"/>
      <c r="H14" s="3"/>
    </row>
    <row r="15" spans="2:8" x14ac:dyDescent="0.25">
      <c r="B15" s="3"/>
      <c r="C15" s="3"/>
      <c r="D15" s="3"/>
      <c r="E15" s="3"/>
      <c r="F15" s="3"/>
      <c r="G15" s="3"/>
      <c r="H15" s="3"/>
    </row>
    <row r="16" spans="2:8" x14ac:dyDescent="0.25">
      <c r="B16" s="3"/>
      <c r="C16" s="3"/>
      <c r="D16" s="3"/>
      <c r="E16" s="3"/>
      <c r="F16" s="3"/>
      <c r="G16" s="3"/>
      <c r="H16" s="3"/>
    </row>
    <row r="17" s="3" customFormat="1" x14ac:dyDescent="0.25"/>
    <row r="18" s="3" customFormat="1" x14ac:dyDescent="0.25"/>
  </sheetData>
  <mergeCells count="5">
    <mergeCell ref="F3:F4"/>
    <mergeCell ref="B3:B4"/>
    <mergeCell ref="C3:C4"/>
    <mergeCell ref="E3:E4"/>
    <mergeCell ref="G3:G4"/>
  </mergeCells>
  <printOptions horizontalCentered="1"/>
  <pageMargins left="0.7" right="0.7" top="0.75" bottom="0.75" header="0.3" footer="0.3"/>
  <pageSetup scale="5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R5"/>
  <sheetViews>
    <sheetView tabSelected="1" zoomScale="74" workbookViewId="0">
      <selection activeCell="A4" sqref="A4:R4"/>
    </sheetView>
  </sheetViews>
  <sheetFormatPr defaultColWidth="10.875" defaultRowHeight="15.75" x14ac:dyDescent="0.25"/>
  <cols>
    <col min="1" max="1" width="10" style="2" bestFit="1" customWidth="1"/>
    <col min="2" max="2" width="15" style="2" bestFit="1" customWidth="1"/>
    <col min="3" max="3" width="11.875" style="2" bestFit="1" customWidth="1"/>
    <col min="4" max="4" width="17.5" style="2" customWidth="1"/>
    <col min="5" max="5" width="16.125" style="2" bestFit="1" customWidth="1"/>
    <col min="6" max="6" width="9.625" style="2" customWidth="1"/>
    <col min="7" max="7" width="21.125" style="2" bestFit="1" customWidth="1"/>
    <col min="8" max="8" width="17" style="2" customWidth="1"/>
    <col min="9" max="9" width="14" style="2" customWidth="1"/>
    <col min="10" max="10" width="19" style="2" customWidth="1"/>
    <col min="11" max="11" width="22.125" style="2" customWidth="1"/>
    <col min="12" max="12" width="17.875" style="2" bestFit="1" customWidth="1"/>
    <col min="13" max="13" width="22.375" style="2" bestFit="1" customWidth="1"/>
    <col min="14" max="14" width="26.375" style="2" bestFit="1" customWidth="1"/>
    <col min="15" max="15" width="21.375" style="2" bestFit="1" customWidth="1"/>
    <col min="16" max="17" width="18" style="2" hidden="1" customWidth="1"/>
    <col min="18" max="18" width="34.875" style="2" customWidth="1"/>
    <col min="19" max="16384" width="10.875" style="2"/>
  </cols>
  <sheetData>
    <row r="1" spans="1:18" x14ac:dyDescent="0.25">
      <c r="A1" s="23" t="s">
        <v>2</v>
      </c>
      <c r="B1" s="23" t="s">
        <v>3</v>
      </c>
      <c r="C1" s="23" t="s">
        <v>4</v>
      </c>
      <c r="D1" s="23" t="s">
        <v>5</v>
      </c>
      <c r="E1" s="23" t="s">
        <v>11</v>
      </c>
      <c r="F1" s="23" t="s">
        <v>8</v>
      </c>
      <c r="G1" s="23" t="s">
        <v>15</v>
      </c>
      <c r="H1" s="23" t="s">
        <v>26</v>
      </c>
      <c r="I1" s="23" t="s">
        <v>23</v>
      </c>
      <c r="J1" s="23" t="s">
        <v>24</v>
      </c>
      <c r="K1" s="23" t="s">
        <v>9</v>
      </c>
      <c r="L1" s="23" t="s">
        <v>16</v>
      </c>
      <c r="M1" s="23" t="s">
        <v>25</v>
      </c>
      <c r="N1" s="4" t="s">
        <v>10</v>
      </c>
      <c r="O1" s="25" t="s">
        <v>17</v>
      </c>
      <c r="P1" s="25" t="s">
        <v>18</v>
      </c>
      <c r="Q1" s="25" t="s">
        <v>6</v>
      </c>
      <c r="R1" s="26" t="s">
        <v>7</v>
      </c>
    </row>
    <row r="2" spans="1:18" ht="36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7"/>
      <c r="O2" s="24"/>
      <c r="P2" s="24"/>
      <c r="Q2" s="24"/>
      <c r="R2" s="24"/>
    </row>
    <row r="3" spans="1:18" ht="36" customHeight="1" x14ac:dyDescent="0.25">
      <c r="A3" s="12">
        <v>127444</v>
      </c>
      <c r="B3" s="12" t="s">
        <v>27</v>
      </c>
      <c r="C3" s="12">
        <v>260009154</v>
      </c>
      <c r="D3" s="12">
        <v>143047939</v>
      </c>
      <c r="E3" s="12" t="s">
        <v>21</v>
      </c>
      <c r="F3" s="12" t="s">
        <v>22</v>
      </c>
      <c r="G3" s="12"/>
      <c r="H3" s="12" t="s">
        <v>29</v>
      </c>
      <c r="I3" s="13">
        <v>190000</v>
      </c>
      <c r="J3" s="13">
        <v>190000</v>
      </c>
      <c r="K3" s="13">
        <v>0</v>
      </c>
      <c r="L3" s="13"/>
      <c r="M3" s="13">
        <f t="shared" ref="M3:M4" si="0">SUM(I3+L3)</f>
        <v>190000</v>
      </c>
      <c r="N3" s="13">
        <f t="shared" ref="N3:N4" si="1">M3</f>
        <v>190000</v>
      </c>
      <c r="O3" s="14">
        <f>IFERROR((_xlfn.MINIFS($N$3:$N$4, $N$3:$N$4, "&gt;0")/N3)*45,0)</f>
        <v>41.684210526315788</v>
      </c>
      <c r="P3" s="12"/>
      <c r="Q3" s="18"/>
      <c r="R3" s="18"/>
    </row>
    <row r="4" spans="1:18" ht="36" customHeight="1" x14ac:dyDescent="0.25">
      <c r="A4" s="30">
        <v>127444</v>
      </c>
      <c r="B4" s="30" t="s">
        <v>27</v>
      </c>
      <c r="C4" s="30">
        <v>260009154</v>
      </c>
      <c r="D4" s="30">
        <v>143005461</v>
      </c>
      <c r="E4" s="30" t="s">
        <v>28</v>
      </c>
      <c r="F4" s="30" t="s">
        <v>22</v>
      </c>
      <c r="G4" s="30"/>
      <c r="H4" s="30" t="s">
        <v>29</v>
      </c>
      <c r="I4" s="31">
        <v>176000</v>
      </c>
      <c r="J4" s="31">
        <v>176000</v>
      </c>
      <c r="K4" s="31">
        <v>0</v>
      </c>
      <c r="L4" s="31"/>
      <c r="M4" s="31">
        <f t="shared" si="0"/>
        <v>176000</v>
      </c>
      <c r="N4" s="31">
        <f t="shared" si="1"/>
        <v>176000</v>
      </c>
      <c r="O4" s="32">
        <f>IFERROR((_xlfn.MINIFS($N$3:$N$4, $N$3:$N$4, "&gt;0")/N4)*45,0)</f>
        <v>45</v>
      </c>
      <c r="P4" s="19"/>
      <c r="Q4" s="18"/>
      <c r="R4" s="33"/>
    </row>
    <row r="5" spans="1:18" ht="68.099999999999994" customHeight="1" x14ac:dyDescent="0.25">
      <c r="A5" s="12"/>
      <c r="B5" s="12"/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4"/>
      <c r="P5" s="18"/>
      <c r="R5" s="18"/>
    </row>
  </sheetData>
  <autoFilter ref="A1:R4" xr:uid="{00000000-0001-0000-0100-000000000000}">
    <filterColumn colId="7">
      <filters>
        <filter val="20 Gbps"/>
      </filters>
    </filterColumn>
  </autoFilter>
  <mergeCells count="17">
    <mergeCell ref="L1:L2"/>
    <mergeCell ref="Q1:Q2"/>
    <mergeCell ref="P1:P2"/>
    <mergeCell ref="R1:R2"/>
    <mergeCell ref="M1:M2"/>
    <mergeCell ref="O1:O2"/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rintOptions horizontalCentered="1"/>
  <pageMargins left="0.25" right="0.25" top="0.75" bottom="0.75" header="0.3" footer="0.3"/>
  <pageSetup scale="3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EvalSummary</vt:lpstr>
      <vt:lpstr>pricingEval</vt:lpstr>
      <vt:lpstr>pricingEval!Print_Area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Langston, Renee</cp:lastModifiedBy>
  <cp:lastPrinted>2022-09-29T17:43:37Z</cp:lastPrinted>
  <dcterms:created xsi:type="dcterms:W3CDTF">2017-09-29T16:00:11Z</dcterms:created>
  <dcterms:modified xsi:type="dcterms:W3CDTF">2026-02-17T21:15:28Z</dcterms:modified>
</cp:coreProperties>
</file>