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C:\Users\ERCSBM\Desktop\Oct 24\"/>
    </mc:Choice>
  </mc:AlternateContent>
  <xr:revisionPtr revIDLastSave="0" documentId="8_{194E41BA-7885-43B2-96D5-04A2EEDC8687}" xr6:coauthVersionLast="47" xr6:coauthVersionMax="47" xr10:uidLastSave="{00000000-0000-0000-0000-000000000000}"/>
  <bookViews>
    <workbookView xWindow="-120" yWindow="-120" windowWidth="29040" windowHeight="15840" xr2:uid="{00000000-000D-0000-FFFF-FFFF00000000}"/>
  </bookViews>
  <sheets>
    <sheet name="AcademicYear" sheetId="2" r:id="rId1"/>
  </sheets>
  <definedNames>
    <definedName name="month">AcademicYear!$E$4</definedName>
    <definedName name="monthNames">{"January","February","March","April","May","June","July","August","September","October","November","December"}</definedName>
    <definedName name="_xlnm.Print_Area" localSheetId="0">AcademicYear!$A$6:$AJ$42</definedName>
    <definedName name="startday">AcademicYear!$I$4</definedName>
    <definedName name="valuevx">42.314159</definedName>
    <definedName name="vertex42_copyright" hidden="1">"© 2007-2018 Vertex42 LLC"</definedName>
    <definedName name="vertex42_id" hidden="1">"academic-year-calendar.xlsx"</definedName>
    <definedName name="vertex42_title" hidden="1">"Academic Year Calendar"</definedName>
    <definedName name="WeekDay">{1,2,3,4,5,6,7}</definedName>
    <definedName name="weekDayNames">{"Su","M","Tu","W","Th","F","Sa"}</definedName>
    <definedName name="WeekNo">{1;2;3;4;5;6}</definedName>
    <definedName name="year">AcademicYear!$A$4</definedName>
  </definedNames>
  <calcPr calcId="191029"/>
</workbook>
</file>

<file path=xl/calcChain.xml><?xml version="1.0" encoding="utf-8"?>
<calcChain xmlns="http://schemas.openxmlformats.org/spreadsheetml/2006/main">
  <c r="M38" i="2" l="1"/>
  <c r="N38" i="2" s="1"/>
  <c r="F37" i="2" l="1"/>
  <c r="G37" i="2" s="1"/>
  <c r="A38" i="2" s="1"/>
  <c r="B38" i="2" s="1"/>
  <c r="C38" i="2" s="1"/>
  <c r="D38" i="2" s="1"/>
  <c r="E38" i="2" s="1"/>
  <c r="F38" i="2" s="1"/>
  <c r="G38" i="2" s="1"/>
  <c r="A39" i="2" s="1"/>
  <c r="B39" i="2" s="1"/>
  <c r="C39" i="2" s="1"/>
  <c r="D39" i="2" s="1"/>
  <c r="E39" i="2" s="1"/>
  <c r="F39" i="2" s="1"/>
  <c r="G39" i="2" s="1"/>
  <c r="A40" i="2" s="1"/>
  <c r="B40" i="2" s="1"/>
  <c r="C40" i="2" s="1"/>
  <c r="D40" i="2" s="1"/>
  <c r="E40" i="2" s="1"/>
  <c r="F40" i="2" s="1"/>
  <c r="G40" i="2" s="1"/>
  <c r="A41" i="2" s="1"/>
  <c r="B41" i="2" s="1"/>
  <c r="C41" i="2" s="1"/>
  <c r="D41" i="2" s="1"/>
  <c r="Z30" i="2"/>
  <c r="AA30" i="2" s="1"/>
  <c r="AB30" i="2" s="1"/>
  <c r="AC30" i="2" s="1"/>
  <c r="AD30" i="2" s="1"/>
  <c r="AE30" i="2" s="1"/>
  <c r="Y31" i="2" s="1"/>
  <c r="Z31" i="2" s="1"/>
  <c r="AA31" i="2" s="1"/>
  <c r="AB31" i="2" s="1"/>
  <c r="AC31" i="2" s="1"/>
  <c r="AD31" i="2" s="1"/>
  <c r="AE31" i="2" s="1"/>
  <c r="Y32" i="2" s="1"/>
  <c r="Z32" i="2" s="1"/>
  <c r="AA32" i="2" s="1"/>
  <c r="AB32" i="2" s="1"/>
  <c r="AD32" i="2" s="1"/>
  <c r="AE32" i="2" s="1"/>
  <c r="AB28" i="2"/>
  <c r="AC28" i="2" s="1"/>
  <c r="AD28" i="2" s="1"/>
  <c r="AE28" i="2" s="1"/>
  <c r="Y29" i="2" s="1"/>
  <c r="Z29" i="2" s="1"/>
  <c r="Q29" i="2"/>
  <c r="R29" i="2" s="1"/>
  <c r="S29" i="2" s="1"/>
  <c r="T29" i="2" s="1"/>
  <c r="U29" i="2" s="1"/>
  <c r="V29" i="2" s="1"/>
  <c r="W29" i="2" s="1"/>
  <c r="Q30" i="2" s="1"/>
  <c r="R30" i="2" s="1"/>
  <c r="S30" i="2" s="1"/>
  <c r="T30" i="2" s="1"/>
  <c r="U30" i="2" s="1"/>
  <c r="V30" i="2" s="1"/>
  <c r="W30" i="2" s="1"/>
  <c r="Q31" i="2" s="1"/>
  <c r="R31" i="2" s="1"/>
  <c r="S31" i="2" s="1"/>
  <c r="T31" i="2" s="1"/>
  <c r="U31" i="2" s="1"/>
  <c r="V31" i="2" l="1"/>
  <c r="W31" i="2" s="1"/>
  <c r="Q32" i="2" s="1"/>
  <c r="R32" i="2" s="1"/>
  <c r="S32" i="2" s="1"/>
  <c r="T32" i="2" s="1"/>
  <c r="U32" i="2" s="1"/>
  <c r="V32" i="2" s="1"/>
  <c r="Z42" i="2"/>
  <c r="AA42" i="2" s="1"/>
  <c r="AB42" i="2" s="1"/>
  <c r="AC42" i="2" s="1"/>
  <c r="Y38" i="2"/>
  <c r="Z38" i="2" s="1"/>
  <c r="AA38" i="2" s="1"/>
  <c r="AB38" i="2" s="1"/>
  <c r="AC38" i="2" s="1"/>
  <c r="AD38" i="2" s="1"/>
  <c r="AE38" i="2" s="1"/>
  <c r="Y39" i="2" s="1"/>
  <c r="Z39" i="2" s="1"/>
  <c r="AA39" i="2" s="1"/>
  <c r="AB39" i="2" s="1"/>
  <c r="AC39" i="2" s="1"/>
  <c r="AD39" i="2" s="1"/>
  <c r="AE39" i="2" s="1"/>
  <c r="Y40" i="2" s="1"/>
  <c r="Z40" i="2" s="1"/>
  <c r="AA40" i="2" s="1"/>
  <c r="AB40" i="2" s="1"/>
  <c r="AC40" i="2" s="1"/>
  <c r="AD40" i="2" s="1"/>
  <c r="AE40" i="2" s="1"/>
  <c r="Y41" i="2" s="1"/>
  <c r="Z41" i="2" s="1"/>
  <c r="AA41" i="2" s="1"/>
  <c r="AB41" i="2" s="1"/>
  <c r="AC41" i="2" s="1"/>
  <c r="AD41" i="2" s="1"/>
  <c r="AE41" i="2" s="1"/>
  <c r="R39" i="2"/>
  <c r="S39" i="2" s="1"/>
  <c r="T39" i="2" s="1"/>
  <c r="U39" i="2" s="1"/>
  <c r="V39" i="2" s="1"/>
  <c r="W39" i="2" s="1"/>
  <c r="Q40" i="2" s="1"/>
  <c r="R40" i="2" s="1"/>
  <c r="S40" i="2" s="1"/>
  <c r="T40" i="2" s="1"/>
  <c r="U40" i="2" s="1"/>
  <c r="V40" i="2" s="1"/>
  <c r="W40" i="2" s="1"/>
  <c r="Q41" i="2" s="1"/>
  <c r="R41" i="2" s="1"/>
  <c r="S41" i="2" s="1"/>
  <c r="T41" i="2" s="1"/>
  <c r="U41" i="2" s="1"/>
  <c r="V41" i="2" s="1"/>
  <c r="W41" i="2" s="1"/>
  <c r="Q42" i="2" s="1"/>
  <c r="R42" i="2" s="1"/>
  <c r="S42" i="2" s="1"/>
  <c r="T42" i="2" s="1"/>
  <c r="U42" i="2" s="1"/>
  <c r="T37" i="2"/>
  <c r="U37" i="2" s="1"/>
  <c r="V37" i="2" s="1"/>
  <c r="W37" i="2" s="1"/>
  <c r="Q38" i="2" s="1"/>
  <c r="R38" i="2" s="1"/>
  <c r="J42" i="2"/>
  <c r="K42" i="2" s="1"/>
  <c r="L42" i="2" s="1"/>
  <c r="M42" i="2" s="1"/>
  <c r="L41" i="2"/>
  <c r="M41" i="2" s="1"/>
  <c r="N41" i="2" s="1"/>
  <c r="O41" i="2" s="1"/>
  <c r="O38" i="2"/>
  <c r="I39" i="2" s="1"/>
  <c r="J37" i="2"/>
  <c r="K37" i="2" s="1"/>
  <c r="L37" i="2" s="1"/>
  <c r="M37" i="2" s="1"/>
  <c r="A42" i="2"/>
  <c r="B42" i="2" s="1"/>
  <c r="C42" i="2" s="1"/>
  <c r="D42" i="2" s="1"/>
  <c r="E42" i="2" s="1"/>
  <c r="F42" i="2" s="1"/>
  <c r="Y33" i="2"/>
  <c r="Z33" i="2" s="1"/>
  <c r="AA33" i="2" s="1"/>
  <c r="AB33" i="2" s="1"/>
  <c r="AC33" i="2" s="1"/>
  <c r="S33" i="2"/>
  <c r="T33" i="2" s="1"/>
  <c r="U33" i="2" s="1"/>
  <c r="K33" i="2"/>
  <c r="L33" i="2" s="1"/>
  <c r="M33" i="2" s="1"/>
  <c r="I29" i="2"/>
  <c r="J29" i="2" s="1"/>
  <c r="K29" i="2" s="1"/>
  <c r="L29" i="2" s="1"/>
  <c r="M29" i="2" s="1"/>
  <c r="N29" i="2" s="1"/>
  <c r="O29" i="2" s="1"/>
  <c r="I30" i="2" s="1"/>
  <c r="J30" i="2" s="1"/>
  <c r="K30" i="2" s="1"/>
  <c r="L30" i="2" s="1"/>
  <c r="M30" i="2" s="1"/>
  <c r="N30" i="2" s="1"/>
  <c r="O30" i="2" s="1"/>
  <c r="I31" i="2" s="1"/>
  <c r="J31" i="2" s="1"/>
  <c r="K31" i="2" s="1"/>
  <c r="L31" i="2" s="1"/>
  <c r="M31" i="2" s="1"/>
  <c r="N31" i="2" s="1"/>
  <c r="O31" i="2" s="1"/>
  <c r="I32" i="2" s="1"/>
  <c r="J32" i="2" s="1"/>
  <c r="K32" i="2" s="1"/>
  <c r="L32" i="2" s="1"/>
  <c r="M32" i="2" s="1"/>
  <c r="G32" i="2"/>
  <c r="A33" i="2" s="1"/>
  <c r="B33" i="2" s="1"/>
  <c r="C33" i="2" s="1"/>
  <c r="D33" i="2" s="1"/>
  <c r="E33" i="2" s="1"/>
  <c r="E28" i="2"/>
  <c r="F28" i="2" s="1"/>
  <c r="G28" i="2" s="1"/>
  <c r="A29" i="2" s="1"/>
  <c r="B29" i="2" s="1"/>
  <c r="C29" i="2" s="1"/>
  <c r="D29" i="2" s="1"/>
  <c r="E29" i="2" s="1"/>
  <c r="F29" i="2" s="1"/>
  <c r="G29" i="2" s="1"/>
  <c r="A30" i="2" s="1"/>
  <c r="B30" i="2" s="1"/>
  <c r="C30" i="2" s="1"/>
  <c r="D30" i="2" s="1"/>
  <c r="E30" i="2" s="1"/>
  <c r="F30" i="2" s="1"/>
  <c r="G30" i="2" s="1"/>
  <c r="A31" i="2" s="1"/>
  <c r="B31" i="2" s="1"/>
  <c r="C31" i="2" s="1"/>
  <c r="D31" i="2" s="1"/>
  <c r="E31" i="2" s="1"/>
  <c r="F31" i="2" s="1"/>
  <c r="G31" i="2" s="1"/>
  <c r="A32" i="2" s="1"/>
  <c r="B32" i="2" s="1"/>
  <c r="C32" i="2" s="1"/>
  <c r="Z24" i="2"/>
  <c r="AA24" i="2" s="1"/>
  <c r="AB24" i="2" s="1"/>
  <c r="AC24" i="2" s="1"/>
  <c r="AC20" i="2"/>
  <c r="AD20" i="2" s="1"/>
  <c r="AE20" i="2" s="1"/>
  <c r="Y21" i="2" s="1"/>
  <c r="Z21" i="2" s="1"/>
  <c r="AA21" i="2" s="1"/>
  <c r="AB21" i="2" s="1"/>
  <c r="AC21" i="2" s="1"/>
  <c r="AD21" i="2" s="1"/>
  <c r="Z19" i="2"/>
  <c r="AA19" i="2" s="1"/>
  <c r="AB19" i="2" s="1"/>
  <c r="AC19" i="2" s="1"/>
  <c r="AD19" i="2" s="1"/>
  <c r="AE19" i="2" s="1"/>
  <c r="Y20" i="2" s="1"/>
  <c r="R24" i="2"/>
  <c r="S24" i="2" s="1"/>
  <c r="T24" i="2" s="1"/>
  <c r="U24" i="2" s="1"/>
  <c r="Q20" i="2"/>
  <c r="R20" i="2" s="1"/>
  <c r="S20" i="2" s="1"/>
  <c r="T20" i="2" s="1"/>
  <c r="U20" i="2" s="1"/>
  <c r="V20" i="2" s="1"/>
  <c r="W20" i="2" s="1"/>
  <c r="Q21" i="2" s="1"/>
  <c r="R21" i="2" s="1"/>
  <c r="S21" i="2" s="1"/>
  <c r="T21" i="2" s="1"/>
  <c r="U21" i="2" s="1"/>
  <c r="V21" i="2" s="1"/>
  <c r="W21" i="2" s="1"/>
  <c r="Q22" i="2" s="1"/>
  <c r="R22" i="2" s="1"/>
  <c r="S22" i="2" s="1"/>
  <c r="T22" i="2" s="1"/>
  <c r="U22" i="2" s="1"/>
  <c r="V22" i="2" s="1"/>
  <c r="W22" i="2" s="1"/>
  <c r="Q23" i="2" s="1"/>
  <c r="R23" i="2" s="1"/>
  <c r="S23" i="2" s="1"/>
  <c r="T23" i="2" s="1"/>
  <c r="U23" i="2" s="1"/>
  <c r="V23" i="2" s="1"/>
  <c r="W23" i="2" s="1"/>
  <c r="E20" i="2"/>
  <c r="F20" i="2" s="1"/>
  <c r="G20" i="2" s="1"/>
  <c r="J21" i="2"/>
  <c r="K21" i="2" s="1"/>
  <c r="L21" i="2" s="1"/>
  <c r="M21" i="2" s="1"/>
  <c r="N21" i="2" s="1"/>
  <c r="O21" i="2" s="1"/>
  <c r="L19" i="2"/>
  <c r="M19" i="2" s="1"/>
  <c r="N19" i="2" s="1"/>
  <c r="B19" i="2"/>
  <c r="C19" i="2" s="1"/>
  <c r="D19" i="2" s="1"/>
  <c r="E19" i="2" s="1"/>
  <c r="F19" i="2" s="1"/>
  <c r="G19" i="2" s="1"/>
  <c r="A20" i="2" s="1"/>
  <c r="Y15" i="2"/>
  <c r="Z15" i="2" s="1"/>
  <c r="AA15" i="2" s="1"/>
  <c r="AB15" i="2" s="1"/>
  <c r="AC15" i="2" s="1"/>
  <c r="AD10" i="2"/>
  <c r="AE10" i="2" s="1"/>
  <c r="Y11" i="2" s="1"/>
  <c r="C10" i="2"/>
  <c r="D10" i="2" s="1"/>
  <c r="E10" i="2" s="1"/>
  <c r="F10" i="2" s="1"/>
  <c r="G10" i="2" s="1"/>
  <c r="A11" i="2" s="1"/>
  <c r="B11" i="2" s="1"/>
  <c r="C11" i="2" s="1"/>
  <c r="D11" i="2" s="1"/>
  <c r="E11" i="2" s="1"/>
  <c r="F11" i="2" s="1"/>
  <c r="G11" i="2" s="1"/>
  <c r="A12" i="2" s="1"/>
  <c r="B12" i="2" s="1"/>
  <c r="C12" i="2" s="1"/>
  <c r="D12" i="2" s="1"/>
  <c r="E12" i="2" s="1"/>
  <c r="F12" i="2" s="1"/>
  <c r="G12" i="2" s="1"/>
  <c r="A13" i="2" s="1"/>
  <c r="B13" i="2" s="1"/>
  <c r="C13" i="2" s="1"/>
  <c r="D13" i="2" s="1"/>
  <c r="E13" i="2" s="1"/>
  <c r="F13" i="2" s="1"/>
  <c r="G13" i="2" s="1"/>
  <c r="A14" i="2" s="1"/>
  <c r="B14" i="2" s="1"/>
  <c r="C14" i="2" s="1"/>
  <c r="D14" i="2" s="1"/>
  <c r="E14" i="2" s="1"/>
  <c r="F14" i="2" s="1"/>
  <c r="G14" i="2" s="1"/>
  <c r="A15" i="2" s="1"/>
  <c r="B15" i="2" s="1"/>
  <c r="C15" i="2" s="1"/>
  <c r="D15" i="2" s="1"/>
  <c r="E15" i="2" s="1"/>
  <c r="N37" i="2" l="1"/>
  <c r="O37" i="2" s="1"/>
  <c r="I38" i="2" s="1"/>
  <c r="Z11" i="2"/>
  <c r="AA11" i="2" s="1"/>
  <c r="AB11" i="2" s="1"/>
  <c r="AC11" i="2" s="1"/>
  <c r="AD11" i="2" s="1"/>
  <c r="AE11" i="2" s="1"/>
  <c r="Y12" i="2" s="1"/>
  <c r="Z12" i="2" s="1"/>
  <c r="AA12" i="2" s="1"/>
  <c r="AB12" i="2" s="1"/>
  <c r="AC12" i="2" s="1"/>
  <c r="AD12" i="2" s="1"/>
  <c r="AE12" i="2" s="1"/>
  <c r="Y13" i="2" s="1"/>
  <c r="J39" i="2"/>
  <c r="K39" i="2" s="1"/>
  <c r="L39" i="2" s="1"/>
  <c r="M39" i="2" s="1"/>
  <c r="N39" i="2" s="1"/>
  <c r="O39" i="2" s="1"/>
  <c r="I40" i="2" s="1"/>
  <c r="AE21" i="2"/>
  <c r="Y22" i="2" s="1"/>
  <c r="Z22" i="2" s="1"/>
  <c r="AA22" i="2" s="1"/>
  <c r="AB22" i="2" s="1"/>
  <c r="AC22" i="2" s="1"/>
  <c r="AD22" i="2" s="1"/>
  <c r="AE22" i="2" s="1"/>
  <c r="Y23" i="2" s="1"/>
  <c r="Z23" i="2" s="1"/>
  <c r="AA23" i="2" s="1"/>
  <c r="AB23" i="2" s="1"/>
  <c r="AC23" i="2" s="1"/>
  <c r="AD23" i="2" s="1"/>
  <c r="AE23" i="2" s="1"/>
  <c r="A21" i="2"/>
  <c r="J40" i="2" l="1"/>
  <c r="K40" i="2" s="1"/>
  <c r="L40" i="2" s="1"/>
  <c r="M40" i="2" s="1"/>
  <c r="N40" i="2" s="1"/>
  <c r="O40" i="2" s="1"/>
  <c r="I41" i="2" s="1"/>
  <c r="J41" i="2" s="1"/>
  <c r="Z13" i="2"/>
  <c r="AA13" i="2" s="1"/>
  <c r="AB13" i="2" s="1"/>
  <c r="AC13" i="2" s="1"/>
  <c r="AD13" i="2" s="1"/>
  <c r="AE13" i="2" s="1"/>
  <c r="Y14" i="2" s="1"/>
  <c r="Z14" i="2" s="1"/>
  <c r="AA14" i="2" s="1"/>
  <c r="AB14" i="2" s="1"/>
  <c r="B21" i="2"/>
  <c r="C21" i="2" s="1"/>
  <c r="D21" i="2" s="1"/>
  <c r="E21" i="2" s="1"/>
  <c r="F21" i="2" s="1"/>
  <c r="G21" i="2" s="1"/>
  <c r="A22" i="2" s="1"/>
  <c r="B22" i="2" l="1"/>
  <c r="C22" i="2" s="1"/>
  <c r="D22" i="2" s="1"/>
  <c r="E22" i="2" s="1"/>
  <c r="F22" i="2" s="1"/>
  <c r="G22" i="2" s="1"/>
  <c r="A23" i="2" s="1"/>
  <c r="B23" i="2" s="1"/>
  <c r="D23" i="2" s="1"/>
  <c r="E23" i="2" s="1"/>
  <c r="F23" i="2" s="1"/>
  <c r="G23" i="2" s="1"/>
  <c r="O19" i="2"/>
  <c r="I20" i="2" s="1"/>
  <c r="J20" i="2" s="1"/>
  <c r="B24" i="2"/>
  <c r="C24" i="2" s="1"/>
  <c r="D24" i="2" s="1"/>
  <c r="E24" i="2" s="1"/>
  <c r="I22" i="2" l="1"/>
  <c r="J22" i="2" l="1"/>
  <c r="K22" i="2" s="1"/>
  <c r="L22" i="2" s="1"/>
  <c r="M22" i="2" s="1"/>
  <c r="N22" i="2" s="1"/>
  <c r="O22" i="2" s="1"/>
  <c r="I23" i="2" s="1"/>
  <c r="J23" i="2" s="1"/>
  <c r="K23" i="2" s="1"/>
  <c r="L23" i="2" s="1"/>
  <c r="M23" i="2" s="1"/>
  <c r="N23" i="2" s="1"/>
  <c r="O23" i="2" s="1"/>
  <c r="I24" i="2" s="1"/>
  <c r="J24" i="2" s="1"/>
  <c r="K24" i="2" s="1"/>
  <c r="L24" i="2" s="1"/>
  <c r="M24" i="2" s="1"/>
  <c r="AE36" i="2"/>
  <c r="AD36" i="2"/>
  <c r="AC36" i="2"/>
  <c r="AB36" i="2"/>
  <c r="AA36" i="2"/>
  <c r="Z36" i="2"/>
  <c r="Y36" i="2"/>
  <c r="W36" i="2"/>
  <c r="V36" i="2"/>
  <c r="U36" i="2"/>
  <c r="T36" i="2"/>
  <c r="S36" i="2"/>
  <c r="R36" i="2"/>
  <c r="Q36" i="2"/>
  <c r="O36" i="2"/>
  <c r="N36" i="2"/>
  <c r="M36" i="2"/>
  <c r="L36" i="2"/>
  <c r="K36" i="2"/>
  <c r="J36" i="2"/>
  <c r="I36" i="2"/>
  <c r="G36" i="2"/>
  <c r="F36" i="2"/>
  <c r="E36" i="2"/>
  <c r="D36" i="2"/>
  <c r="C36" i="2"/>
  <c r="B36" i="2"/>
  <c r="A36" i="2"/>
  <c r="G27" i="2"/>
  <c r="F27" i="2"/>
  <c r="E27" i="2"/>
  <c r="D27" i="2"/>
  <c r="C27" i="2"/>
  <c r="B27" i="2"/>
  <c r="A27" i="2"/>
  <c r="O27" i="2"/>
  <c r="N27" i="2"/>
  <c r="M27" i="2"/>
  <c r="L27" i="2"/>
  <c r="K27" i="2"/>
  <c r="J27" i="2"/>
  <c r="I27" i="2"/>
  <c r="W27" i="2"/>
  <c r="V27" i="2"/>
  <c r="U27" i="2"/>
  <c r="T27" i="2"/>
  <c r="S27" i="2"/>
  <c r="R27" i="2"/>
  <c r="Q27" i="2"/>
  <c r="AE27" i="2"/>
  <c r="AD27" i="2"/>
  <c r="AC27" i="2"/>
  <c r="AB27" i="2"/>
  <c r="AA27" i="2"/>
  <c r="Z27" i="2"/>
  <c r="Y27" i="2"/>
  <c r="AE9" i="2"/>
  <c r="AD9" i="2"/>
  <c r="AC9" i="2"/>
  <c r="AB9" i="2"/>
  <c r="AA9" i="2"/>
  <c r="Z9" i="2"/>
  <c r="Y9" i="2"/>
  <c r="AE18" i="2"/>
  <c r="AD18" i="2"/>
  <c r="AC18" i="2"/>
  <c r="AB18" i="2"/>
  <c r="AA18" i="2"/>
  <c r="Z18" i="2"/>
  <c r="Y18" i="2"/>
  <c r="W18" i="2"/>
  <c r="V18" i="2"/>
  <c r="U18" i="2"/>
  <c r="T18" i="2"/>
  <c r="S18" i="2"/>
  <c r="R18" i="2"/>
  <c r="Q18" i="2"/>
  <c r="O18" i="2"/>
  <c r="N18" i="2"/>
  <c r="M18" i="2"/>
  <c r="L18" i="2"/>
  <c r="K18" i="2"/>
  <c r="J18" i="2"/>
  <c r="I18" i="2"/>
  <c r="G18" i="2"/>
  <c r="F18" i="2"/>
  <c r="E18" i="2"/>
  <c r="D18" i="2"/>
  <c r="C18" i="2"/>
  <c r="B18" i="2"/>
  <c r="A18" i="2"/>
  <c r="A9" i="2"/>
  <c r="A8" i="2"/>
  <c r="G9" i="2"/>
  <c r="F9" i="2"/>
  <c r="E9" i="2"/>
  <c r="D9" i="2"/>
  <c r="C9" i="2"/>
  <c r="B9" i="2"/>
  <c r="Y8" i="2" l="1"/>
  <c r="Y10" i="2" s="1"/>
  <c r="Z10" i="2" s="1"/>
  <c r="AA10" i="2" s="1"/>
  <c r="A17" i="2" l="1"/>
  <c r="I17" i="2" l="1"/>
  <c r="Q17" i="2" l="1"/>
  <c r="Y17" i="2" l="1"/>
  <c r="A26" i="2" l="1"/>
  <c r="A28" i="2" s="1"/>
  <c r="B28" i="2" s="1"/>
  <c r="I26" i="2" l="1"/>
  <c r="Q26" i="2" l="1"/>
  <c r="Y26" i="2" l="1"/>
  <c r="A35" i="2" l="1"/>
  <c r="A37" i="2" s="1"/>
  <c r="B37" i="2" s="1"/>
  <c r="C37" i="2" s="1"/>
  <c r="I35" i="2" l="1"/>
  <c r="Q35" i="2" l="1"/>
  <c r="Y3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uthor>
  </authors>
  <commentList>
    <comment ref="AI2" authorId="0" shapeId="0" xr:uid="{00000000-0006-0000-0000-000001000000}">
      <text>
        <r>
          <rPr>
            <b/>
            <u/>
            <sz val="8"/>
            <color indexed="81"/>
            <rFont val="Tahoma"/>
            <family val="2"/>
          </rPr>
          <t xml:space="preserve">Limited Use Policy
</t>
        </r>
        <r>
          <rPr>
            <sz val="8"/>
            <color indexed="81"/>
            <rFont val="Tahoma"/>
            <family val="2"/>
          </rPr>
          <t xml:space="preserve">You may make archival copies and customize the template (the "Software") for personal use only. This template or any document including or derived from this template </t>
        </r>
        <r>
          <rPr>
            <b/>
            <sz val="8"/>
            <color indexed="81"/>
            <rFont val="Tahoma"/>
            <family val="2"/>
          </rPr>
          <t>may NOT be sold, distributed, or placed on a public server such as the internet</t>
        </r>
        <r>
          <rPr>
            <sz val="8"/>
            <color indexed="81"/>
            <rFont val="Tahoma"/>
            <family val="2"/>
          </rPr>
          <t xml:space="preserve"> without the express written permission of Vertex42 LLC.
</t>
        </r>
        <r>
          <rPr>
            <b/>
            <u/>
            <sz val="8"/>
            <color indexed="81"/>
            <rFont val="Tahoma"/>
            <family val="2"/>
          </rPr>
          <t xml:space="preserve">
No Warranties</t>
        </r>
        <r>
          <rPr>
            <b/>
            <sz val="8"/>
            <color indexed="81"/>
            <rFont val="Tahoma"/>
            <family val="2"/>
          </rPr>
          <t xml:space="preserve">
</t>
        </r>
        <r>
          <rPr>
            <sz val="8"/>
            <color indexed="81"/>
            <rFont val="Tahoma"/>
            <family val="2"/>
          </rPr>
          <t xml:space="preserve">THE SOFTWARE AND ANY RELATED DOCUMENTATION ARE PROVIDED TO YOU "AS IS." VERTEX42, LLC MAKES NO WARRANTIES, EXPRESS OR IMPLIED, AND EXPRESSLY DISCLAIMS ALL REPRESENTATIONS, ORAL OR WRITTEN, TERMS, CONDITIONS, AND WARRANTIES, INCLUDING BUT NOT LIMITED TO, IMPLIED WARRANTIES OF MERCHANTABILITY, FITNESS FOR A PARTICULAR PURPOSE, AND NONINFRINGEMENT. WITHOUT LIMITING THE ABOVE YOU ACCEPT THAT THE SOFTWARE MAY NOT MEET YOUR REQUIREMENTS, OPERATE ERROR FREE, OR IDENTIFY ANY OR ALL ERRORS OR PROBLEMS, OR DO SO ACCURATELY. This Agreement does not affect any statutory rights you may have as a consumer.
</t>
        </r>
        <r>
          <rPr>
            <b/>
            <u/>
            <sz val="8"/>
            <color indexed="81"/>
            <rFont val="Tahoma"/>
            <family val="2"/>
          </rPr>
          <t>Limitation of Liability</t>
        </r>
        <r>
          <rPr>
            <sz val="8"/>
            <color indexed="81"/>
            <rFont val="Tahoma"/>
            <family val="2"/>
          </rPr>
          <t xml:space="preserve">
IN NO EVENT SHALL VERTEX42, LLC BE LIABLE TO YOU, FOR ANY DAMAGES, INCLUDING ANY LOST PROFITS, LOST SAVINGS, OR ANY OTHER DIRECT, INDIRECT, SPECIAL, INCIDENTAL, OR CONSEQUENTIAL DAMAGES ARISING FROM THE USE OR THE INABILITY TO USE THE SOFTWARE (EVEN IF WE OR AN AUTHORIZED DEALER OR DISTRIBUTOR HAS BEEN ADVISED OF THE POSSIBILITY OF THESE DAMAGES), OR ANY MISTAKES AND NEGLIGENCE IN DEVELOPING THIS SOFTWARE, OR FOR ANY CLAIM BY ANY OTHER PARTY. THE ORGANIZATION, BUSINESS, OR PERSON USING THIS SOFTWARE BEARS ALL RISKS AND RESPONSIBILITY FOR THE QUALITY AND PERFORMANCE OF THIS SOFTWARE.
Somes states do not allow the limitation or exclusion of liability for incidental or consequential damages, so the above limitation may not apply to you.
</t>
        </r>
      </text>
    </comment>
  </commentList>
</comments>
</file>

<file path=xl/sharedStrings.xml><?xml version="1.0" encoding="utf-8"?>
<sst xmlns="http://schemas.openxmlformats.org/spreadsheetml/2006/main" count="50" uniqueCount="50">
  <si>
    <t>Month</t>
  </si>
  <si>
    <t>Year</t>
  </si>
  <si>
    <t>Start Day</t>
  </si>
  <si>
    <t>1: Sunday, 2: Monday</t>
  </si>
  <si>
    <t>Academic Year Calendar</t>
  </si>
  <si>
    <t>Academic Year Calendar Template</t>
  </si>
  <si>
    <t>Events</t>
  </si>
  <si>
    <t>https://www.vertex42.com/calendars/academic-calendar.html</t>
  </si>
  <si>
    <t>© 2007-2018 Vertex42 LLC</t>
  </si>
  <si>
    <t>Minimum Days:</t>
  </si>
  <si>
    <t>Holidays:</t>
  </si>
  <si>
    <t>Snow Days:</t>
  </si>
  <si>
    <t>End of Quarter/Semester:</t>
  </si>
  <si>
    <t>Parent/Teacher Conferences</t>
  </si>
  <si>
    <t>Eel River Charter School: (707) 983-6946</t>
  </si>
  <si>
    <t>School Not in Session</t>
  </si>
  <si>
    <t>2024-2025</t>
  </si>
  <si>
    <t>Staff Development/No Class</t>
  </si>
  <si>
    <t xml:space="preserve">1st day of School: 08/14/2024 </t>
  </si>
  <si>
    <t xml:space="preserve">11/28 &amp; 11/29 = Thanksgiving </t>
  </si>
  <si>
    <t>2/17 &amp; 2/21 = Presidents Week</t>
  </si>
  <si>
    <t>9/2 = Labor Day</t>
  </si>
  <si>
    <t>9/27 = CA Indian Day</t>
  </si>
  <si>
    <t>10/14 = Indigenous Peoples Day</t>
  </si>
  <si>
    <t>11/11 = Veterans Day</t>
  </si>
  <si>
    <t>1/20 = Martin L. King JR</t>
  </si>
  <si>
    <t>5/26 = Memorial Day</t>
  </si>
  <si>
    <t>6/19 = Juneteenth</t>
  </si>
  <si>
    <t>7/4 = Independence Day</t>
  </si>
  <si>
    <t>12/19 = End 2nd Qtr/1st Sem.</t>
  </si>
  <si>
    <t>3/24 &amp; 5/12</t>
  </si>
  <si>
    <t>Eel River Charter School</t>
  </si>
  <si>
    <t>PO Box 218 Covelo, CA 95428</t>
  </si>
  <si>
    <t>ERCS Board Meeting Dates:</t>
  </si>
  <si>
    <t>Aug14,Sep11,Oct9,Nov13,Dec11 2024</t>
  </si>
  <si>
    <t>Jan22,Feb12,Mar12,Apr9,May14, Jun4 2025</t>
  </si>
  <si>
    <t>Students: 175 days</t>
  </si>
  <si>
    <t>Last Day of School: 06/4/2025</t>
  </si>
  <si>
    <t>Teachers' First Day: August 9, 2024</t>
  </si>
  <si>
    <t>Teachers' Last Day: June 6, 2025</t>
  </si>
  <si>
    <t>3/20 = End of 3rd Quarter</t>
  </si>
  <si>
    <t>6/4= End 4th Qtr/2nd Sem.</t>
  </si>
  <si>
    <t>Late Start Days:</t>
  </si>
  <si>
    <t xml:space="preserve">12/24&amp; 12/25 = Christmas </t>
  </si>
  <si>
    <t>12/31 &amp; 1/1 = New Year</t>
  </si>
  <si>
    <t>10/10 = End of 1st Quarter</t>
  </si>
  <si>
    <t>8/30,11/22, 12/19, 2/14, 4/18 &amp; 6/4</t>
  </si>
  <si>
    <t>Apr 28-May 2 110pm MTTHF210pmW</t>
  </si>
  <si>
    <t>Oct 28-Nov 1 110pm MTTHF210pmW</t>
  </si>
  <si>
    <t>Approved 10-9-24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</si>
</sst>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
    <numFmt numFmtId="165" formatCode="mmmm\ yy"/>
    <numFmt numFmtId="166" formatCode="mmm\ d"/>
    <numFmt numFmtId="167" formatCode="[$-F800]dddd\,\ mmmm\ dd\,\ yyyy"/>
  </numFmts>
  <fonts count="40" x14ac:knownFonts="1">
    <font>
      <sz val="10"/>
      <name val="Arial"/>
      <family val="2"/>
    </font>
    <font>
      <u/>
      <sz val="8"/>
      <color indexed="12"/>
      <name val="Verdana"/>
      <family val="2"/>
    </font>
    <font>
      <u/>
      <sz val="10"/>
      <color indexed="12"/>
      <name val="Verdana"/>
      <family val="2"/>
    </font>
    <font>
      <b/>
      <u/>
      <sz val="8"/>
      <color indexed="81"/>
      <name val="Tahoma"/>
      <family val="2"/>
    </font>
    <font>
      <sz val="8"/>
      <color indexed="81"/>
      <name val="Tahoma"/>
      <family val="2"/>
    </font>
    <font>
      <b/>
      <sz val="8"/>
      <color indexed="81"/>
      <name val="Tahoma"/>
      <family val="2"/>
    </font>
    <font>
      <sz val="9"/>
      <name val="Arial"/>
      <family val="2"/>
    </font>
    <font>
      <sz val="11"/>
      <name val="Arial"/>
      <family val="2"/>
    </font>
    <font>
      <i/>
      <sz val="8"/>
      <name val="Arial"/>
      <family val="2"/>
    </font>
    <font>
      <sz val="18"/>
      <name val="Verdana"/>
      <family val="2"/>
    </font>
    <font>
      <sz val="8"/>
      <name val="Arial"/>
      <family val="2"/>
    </font>
    <font>
      <sz val="8"/>
      <color indexed="23"/>
      <name val="Verdana"/>
      <family val="2"/>
    </font>
    <font>
      <b/>
      <sz val="16"/>
      <color indexed="60"/>
      <name val="Arial"/>
      <family val="2"/>
    </font>
    <font>
      <u/>
      <sz val="8"/>
      <color indexed="12"/>
      <name val="Arial"/>
      <family val="2"/>
    </font>
    <font>
      <b/>
      <sz val="12"/>
      <color indexed="9"/>
      <name val="Times New Roman"/>
      <family val="1"/>
    </font>
    <font>
      <b/>
      <sz val="12"/>
      <color indexed="9"/>
      <name val="Century Schoolbook"/>
      <family val="1"/>
      <scheme val="major"/>
    </font>
    <font>
      <b/>
      <sz val="18"/>
      <color theme="4" tint="-0.249977111117893"/>
      <name val="Century Schoolbook"/>
      <family val="1"/>
      <scheme val="major"/>
    </font>
    <font>
      <b/>
      <sz val="32"/>
      <color theme="4" tint="-0.249977111117893"/>
      <name val="Century Schoolbook"/>
      <family val="1"/>
      <scheme val="major"/>
    </font>
    <font>
      <sz val="9"/>
      <name val="Century Schoolbook"/>
      <family val="1"/>
      <scheme val="minor"/>
    </font>
    <font>
      <sz val="10"/>
      <name val="Century Schoolbook"/>
      <family val="1"/>
      <scheme val="minor"/>
    </font>
    <font>
      <b/>
      <sz val="16"/>
      <color theme="3" tint="-0.249977111117893"/>
      <name val="Century Schoolbook"/>
      <family val="1"/>
      <scheme val="major"/>
    </font>
    <font>
      <b/>
      <sz val="10"/>
      <name val="Century Schoolbook"/>
      <family val="1"/>
      <scheme val="major"/>
    </font>
    <font>
      <sz val="10"/>
      <name val="Century Schoolbook"/>
      <family val="1"/>
      <scheme val="major"/>
    </font>
    <font>
      <b/>
      <sz val="14"/>
      <color theme="4" tint="-0.249977111117893"/>
      <name val="Century Schoolbook"/>
      <family val="1"/>
      <scheme val="major"/>
    </font>
    <font>
      <sz val="8"/>
      <color theme="1" tint="0.499984740745262"/>
      <name val="Arial"/>
      <family val="2"/>
    </font>
    <font>
      <sz val="9"/>
      <color theme="0"/>
      <name val="Arial"/>
      <family val="2"/>
    </font>
    <font>
      <b/>
      <sz val="10"/>
      <name val="Arial Narrow"/>
      <family val="2"/>
    </font>
    <font>
      <b/>
      <i/>
      <sz val="10"/>
      <name val="Arial Narrow"/>
      <family val="2"/>
    </font>
    <font>
      <sz val="10"/>
      <name val="Arial Narrow"/>
      <family val="2"/>
    </font>
    <font>
      <b/>
      <sz val="10"/>
      <color theme="0"/>
      <name val="Arial Narrow"/>
      <family val="2"/>
    </font>
    <font>
      <sz val="10"/>
      <color theme="0"/>
      <name val="Century Schoolbook"/>
      <family val="1"/>
      <scheme val="minor"/>
    </font>
    <font>
      <sz val="10"/>
      <color theme="0"/>
      <name val="Arial Narrow"/>
      <family val="2"/>
    </font>
    <font>
      <b/>
      <i/>
      <sz val="10"/>
      <color rgb="FFFF0000"/>
      <name val="Arial Narrow"/>
      <family val="2"/>
    </font>
    <font>
      <sz val="10"/>
      <color rgb="FFFF0000"/>
      <name val="Century Schoolbook"/>
      <family val="1"/>
      <scheme val="minor"/>
    </font>
    <font>
      <sz val="9"/>
      <color rgb="FFFFC000"/>
      <name val="Arial"/>
      <family val="2"/>
    </font>
    <font>
      <b/>
      <sz val="9"/>
      <color rgb="FFFF0000"/>
      <name val="Arial"/>
      <family val="2"/>
    </font>
    <font>
      <i/>
      <sz val="10"/>
      <color theme="3"/>
      <name val="Arial"/>
      <family val="2"/>
    </font>
    <font>
      <b/>
      <sz val="9"/>
      <name val="Arial"/>
      <family val="2"/>
    </font>
    <font>
      <b/>
      <sz val="10"/>
      <name val="Arial"/>
      <family val="2"/>
    </font>
    <font>
      <sz val="9"/>
      <color theme="1"/>
      <name val="Arial"/>
      <family val="2"/>
    </font>
  </fonts>
  <fills count="1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rgb="FFFFC000"/>
        <bgColor indexed="64"/>
      </patternFill>
    </fill>
    <fill>
      <patternFill patternType="solid">
        <fgColor rgb="FFFF33CC"/>
        <bgColor indexed="64"/>
      </patternFill>
    </fill>
    <fill>
      <patternFill patternType="solid">
        <fgColor rgb="FFFFFF00"/>
        <bgColor indexed="64"/>
      </patternFill>
    </fill>
    <fill>
      <patternFill patternType="solid">
        <fgColor theme="9" tint="0.39997558519241921"/>
        <bgColor indexed="64"/>
      </patternFill>
    </fill>
    <fill>
      <patternFill patternType="solid">
        <fgColor rgb="FF7030A0"/>
        <bgColor indexed="64"/>
      </patternFill>
    </fill>
    <fill>
      <patternFill patternType="solid">
        <fgColor theme="6" tint="0.39997558519241921"/>
        <bgColor indexed="64"/>
      </patternFill>
    </fill>
    <fill>
      <patternFill patternType="solid">
        <fgColor theme="0"/>
        <bgColor indexed="64"/>
      </patternFill>
    </fill>
    <fill>
      <patternFill patternType="solid">
        <fgColor theme="4" tint="0.39997558519241921"/>
        <bgColor indexed="64"/>
      </patternFill>
    </fill>
    <fill>
      <patternFill patternType="solid">
        <fgColor rgb="FF00B0F0"/>
        <bgColor indexed="64"/>
      </patternFill>
    </fill>
  </fills>
  <borders count="52">
    <border>
      <left/>
      <right/>
      <top/>
      <bottom/>
      <diagonal/>
    </border>
    <border>
      <left style="thin">
        <color indexed="55"/>
      </left>
      <right style="thin">
        <color indexed="55"/>
      </right>
      <top style="thin">
        <color indexed="55"/>
      </top>
      <bottom style="thin">
        <color indexed="55"/>
      </bottom>
      <diagonal/>
    </border>
    <border>
      <left style="thin">
        <color indexed="64"/>
      </left>
      <right/>
      <top/>
      <bottom/>
      <diagonal/>
    </border>
    <border>
      <left/>
      <right style="thin">
        <color indexed="64"/>
      </right>
      <top/>
      <bottom/>
      <diagonal/>
    </border>
    <border>
      <left style="thin">
        <color indexed="64"/>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thin">
        <color indexed="64"/>
      </left>
      <right style="thin">
        <color indexed="55"/>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55"/>
      </top>
      <bottom style="thin">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top style="thin">
        <color indexed="55"/>
      </top>
      <bottom style="thin">
        <color indexed="55"/>
      </bottom>
      <diagonal/>
    </border>
    <border>
      <left/>
      <right style="thin">
        <color indexed="64"/>
      </right>
      <top style="thin">
        <color indexed="55"/>
      </top>
      <bottom style="thin">
        <color indexed="55"/>
      </bottom>
      <diagonal/>
    </border>
    <border>
      <left style="thin">
        <color indexed="55"/>
      </left>
      <right style="thin">
        <color indexed="55"/>
      </right>
      <top/>
      <bottom style="thin">
        <color indexed="55"/>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55"/>
      </top>
      <bottom style="thin">
        <color indexed="55"/>
      </bottom>
      <diagonal/>
    </border>
    <border>
      <left style="thin">
        <color indexed="64"/>
      </left>
      <right style="thick">
        <color rgb="FF00B050"/>
      </right>
      <top/>
      <bottom/>
      <diagonal/>
    </border>
    <border>
      <left style="thick">
        <color rgb="FF00B050"/>
      </left>
      <right/>
      <top/>
      <bottom/>
      <diagonal/>
    </border>
    <border>
      <left style="thick">
        <color rgb="FF00B050"/>
      </left>
      <right style="thin">
        <color indexed="64"/>
      </right>
      <top/>
      <bottom/>
      <diagonal/>
    </border>
    <border>
      <left/>
      <right style="thick">
        <color rgb="FF00B050"/>
      </right>
      <top/>
      <bottom/>
      <diagonal/>
    </border>
    <border>
      <left/>
      <right style="thick">
        <color rgb="FF00B050"/>
      </right>
      <top style="thick">
        <color rgb="FF00B050"/>
      </top>
      <bottom/>
      <diagonal/>
    </border>
    <border>
      <left style="thick">
        <color rgb="FF00B050"/>
      </left>
      <right/>
      <top style="thick">
        <color rgb="FF00B050"/>
      </top>
      <bottom/>
      <diagonal/>
    </border>
    <border>
      <left/>
      <right/>
      <top style="thick">
        <color rgb="FF00B050"/>
      </top>
      <bottom/>
      <diagonal/>
    </border>
    <border>
      <left style="thin">
        <color indexed="55"/>
      </left>
      <right/>
      <top style="thin">
        <color indexed="55"/>
      </top>
      <bottom/>
      <diagonal/>
    </border>
    <border>
      <left style="thin">
        <color indexed="55"/>
      </left>
      <right style="thin">
        <color indexed="64"/>
      </right>
      <top style="thin">
        <color indexed="55"/>
      </top>
      <bottom/>
      <diagonal/>
    </border>
    <border>
      <left style="thin">
        <color indexed="55"/>
      </left>
      <right style="thin">
        <color indexed="64"/>
      </right>
      <top/>
      <bottom style="thin">
        <color indexed="55"/>
      </bottom>
      <diagonal/>
    </border>
    <border>
      <left style="thin">
        <color indexed="55"/>
      </left>
      <right style="thin">
        <color indexed="55"/>
      </right>
      <top style="thick">
        <color rgb="FF00B050"/>
      </top>
      <bottom style="thin">
        <color indexed="55"/>
      </bottom>
      <diagonal/>
    </border>
    <border>
      <left style="thick">
        <color rgb="FF00B050"/>
      </left>
      <right style="thin">
        <color indexed="55"/>
      </right>
      <top style="thin">
        <color indexed="55"/>
      </top>
      <bottom style="thin">
        <color indexed="55"/>
      </bottom>
      <diagonal/>
    </border>
    <border>
      <left style="thin">
        <color indexed="55"/>
      </left>
      <right style="thick">
        <color rgb="FF00B050"/>
      </right>
      <top style="thin">
        <color indexed="55"/>
      </top>
      <bottom style="thin">
        <color indexed="55"/>
      </bottom>
      <diagonal/>
    </border>
    <border>
      <left/>
      <right/>
      <top style="thin">
        <color indexed="64"/>
      </top>
      <bottom/>
      <diagonal/>
    </border>
    <border>
      <left style="thin">
        <color indexed="55"/>
      </left>
      <right style="thin">
        <color indexed="55"/>
      </right>
      <top style="thin">
        <color indexed="55"/>
      </top>
      <bottom style="thick">
        <color theme="6"/>
      </bottom>
      <diagonal/>
    </border>
    <border>
      <left style="thin">
        <color indexed="55"/>
      </left>
      <right style="thick">
        <color theme="6"/>
      </right>
      <top style="thin">
        <color indexed="55"/>
      </top>
      <bottom style="thin">
        <color indexed="55"/>
      </bottom>
      <diagonal/>
    </border>
    <border>
      <left style="thin">
        <color indexed="55"/>
      </left>
      <right style="thin">
        <color indexed="55"/>
      </right>
      <top style="thick">
        <color theme="6"/>
      </top>
      <bottom style="thin">
        <color indexed="55"/>
      </bottom>
      <diagonal/>
    </border>
    <border>
      <left style="thick">
        <color theme="6"/>
      </left>
      <right style="thin">
        <color indexed="55"/>
      </right>
      <top style="thick">
        <color theme="6"/>
      </top>
      <bottom/>
      <diagonal/>
    </border>
    <border>
      <left style="thick">
        <color theme="6"/>
      </left>
      <right style="thin">
        <color indexed="55"/>
      </right>
      <top style="thick">
        <color theme="6"/>
      </top>
      <bottom style="thick">
        <color theme="6"/>
      </bottom>
      <diagonal/>
    </border>
    <border>
      <left style="thick">
        <color theme="6"/>
      </left>
      <right style="thick">
        <color theme="6"/>
      </right>
      <top style="thick">
        <color theme="6"/>
      </top>
      <bottom style="thick">
        <color theme="6"/>
      </bottom>
      <diagonal/>
    </border>
    <border>
      <left/>
      <right/>
      <top style="thin">
        <color indexed="55"/>
      </top>
      <bottom/>
      <diagonal/>
    </border>
    <border>
      <left style="thin">
        <color theme="0" tint="-0.34998626667073579"/>
      </left>
      <right style="thin">
        <color theme="0" tint="-0.34998626667073579"/>
      </right>
      <top/>
      <bottom style="thin">
        <color theme="0" tint="-0.34998626667073579"/>
      </bottom>
      <diagonal/>
    </border>
  </borders>
  <cellStyleXfs count="2">
    <xf numFmtId="0" fontId="0" fillId="0" borderId="0"/>
    <xf numFmtId="0" fontId="2" fillId="0" borderId="0" applyNumberFormat="0" applyFill="0" applyBorder="0" applyAlignment="0" applyProtection="0">
      <alignment vertical="top"/>
      <protection locked="0"/>
    </xf>
  </cellStyleXfs>
  <cellXfs count="133">
    <xf numFmtId="0" fontId="0" fillId="0" borderId="0" xfId="0"/>
    <xf numFmtId="0" fontId="6" fillId="0" borderId="0" xfId="0" applyFont="1"/>
    <xf numFmtId="0" fontId="0" fillId="0" borderId="9" xfId="0" applyBorder="1"/>
    <xf numFmtId="0" fontId="0" fillId="0" borderId="10" xfId="0" applyBorder="1"/>
    <xf numFmtId="0" fontId="0" fillId="0" borderId="2" xfId="0" applyBorder="1"/>
    <xf numFmtId="0" fontId="0" fillId="0" borderId="3" xfId="0" applyBorder="1"/>
    <xf numFmtId="0" fontId="9" fillId="0" borderId="0" xfId="0" applyFont="1" applyAlignment="1">
      <alignment horizontal="center"/>
    </xf>
    <xf numFmtId="0" fontId="7" fillId="0" borderId="0" xfId="0" applyFont="1" applyAlignment="1">
      <alignment vertical="center"/>
    </xf>
    <xf numFmtId="0" fontId="0" fillId="4" borderId="0" xfId="0" applyFill="1"/>
    <xf numFmtId="0" fontId="12" fillId="3" borderId="0" xfId="0" applyFont="1" applyFill="1" applyAlignment="1">
      <alignment horizontal="left" vertical="center"/>
    </xf>
    <xf numFmtId="0" fontId="11" fillId="4" borderId="0" xfId="0" applyFont="1" applyFill="1" applyAlignment="1">
      <alignment horizontal="center"/>
    </xf>
    <xf numFmtId="0" fontId="1" fillId="4" borderId="0" xfId="1" applyFont="1" applyFill="1" applyAlignment="1" applyProtection="1">
      <alignment horizontal="right"/>
    </xf>
    <xf numFmtId="0" fontId="8" fillId="4" borderId="0" xfId="0" applyFont="1" applyFill="1"/>
    <xf numFmtId="164" fontId="6" fillId="0" borderId="4" xfId="0" applyNumberFormat="1" applyFont="1" applyBorder="1" applyAlignment="1">
      <alignment horizontal="center"/>
    </xf>
    <xf numFmtId="164" fontId="6" fillId="0" borderId="1" xfId="0" applyNumberFormat="1" applyFont="1" applyBorder="1" applyAlignment="1">
      <alignment horizontal="center"/>
    </xf>
    <xf numFmtId="164" fontId="6" fillId="0" borderId="5" xfId="0" applyNumberFormat="1" applyFont="1" applyBorder="1" applyAlignment="1">
      <alignment horizontal="center"/>
    </xf>
    <xf numFmtId="164" fontId="6" fillId="0" borderId="6" xfId="0" applyNumberFormat="1" applyFont="1" applyBorder="1" applyAlignment="1">
      <alignment horizontal="center"/>
    </xf>
    <xf numFmtId="164" fontId="6" fillId="0" borderId="7" xfId="0" applyNumberFormat="1" applyFont="1" applyBorder="1" applyAlignment="1">
      <alignment horizontal="center"/>
    </xf>
    <xf numFmtId="164" fontId="6" fillId="0" borderId="8" xfId="0" applyNumberFormat="1" applyFont="1" applyBorder="1" applyAlignment="1">
      <alignment horizontal="center"/>
    </xf>
    <xf numFmtId="0" fontId="13" fillId="4" borderId="0" xfId="1" applyFont="1" applyFill="1" applyBorder="1" applyAlignment="1" applyProtection="1">
      <alignment horizontal="left"/>
    </xf>
    <xf numFmtId="0" fontId="18" fillId="2" borderId="2" xfId="0" applyFont="1" applyFill="1" applyBorder="1" applyAlignment="1">
      <alignment horizontal="center" shrinkToFit="1"/>
    </xf>
    <xf numFmtId="0" fontId="18" fillId="2" borderId="0" xfId="0" applyFont="1" applyFill="1" applyAlignment="1">
      <alignment horizontal="center" shrinkToFit="1"/>
    </xf>
    <xf numFmtId="0" fontId="18" fillId="2" borderId="3" xfId="0" applyFont="1" applyFill="1" applyBorder="1" applyAlignment="1">
      <alignment horizontal="center" shrinkToFit="1"/>
    </xf>
    <xf numFmtId="0" fontId="18" fillId="0" borderId="0" xfId="0" applyFont="1" applyAlignment="1">
      <alignment shrinkToFit="1"/>
    </xf>
    <xf numFmtId="0" fontId="19" fillId="0" borderId="0" xfId="0" applyFont="1" applyAlignment="1">
      <alignment shrinkToFit="1"/>
    </xf>
    <xf numFmtId="0" fontId="20" fillId="3" borderId="0" xfId="0" applyFont="1" applyFill="1" applyAlignment="1">
      <alignment horizontal="left" vertical="center"/>
    </xf>
    <xf numFmtId="0" fontId="22" fillId="4" borderId="0" xfId="0" applyFont="1" applyFill="1"/>
    <xf numFmtId="0" fontId="21" fillId="4" borderId="0" xfId="0" applyFont="1" applyFill="1" applyAlignment="1">
      <alignment horizontal="left"/>
    </xf>
    <xf numFmtId="164" fontId="6" fillId="7" borderId="1" xfId="0" applyNumberFormat="1" applyFont="1" applyFill="1" applyBorder="1" applyAlignment="1">
      <alignment horizontal="center"/>
    </xf>
    <xf numFmtId="164" fontId="6" fillId="0" borderId="21" xfId="0" applyNumberFormat="1" applyFont="1" applyBorder="1" applyAlignment="1">
      <alignment horizontal="center"/>
    </xf>
    <xf numFmtId="164" fontId="6" fillId="0" borderId="22" xfId="0" applyNumberFormat="1" applyFont="1" applyBorder="1" applyAlignment="1">
      <alignment horizontal="center"/>
    </xf>
    <xf numFmtId="164" fontId="6" fillId="8" borderId="1" xfId="0" applyNumberFormat="1" applyFont="1" applyFill="1" applyBorder="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xf>
    <xf numFmtId="164" fontId="6" fillId="0" borderId="26" xfId="0" applyNumberFormat="1" applyFont="1" applyBorder="1" applyAlignment="1">
      <alignment horizontal="center"/>
    </xf>
    <xf numFmtId="164" fontId="6" fillId="0" borderId="27" xfId="0" applyNumberFormat="1" applyFont="1" applyBorder="1" applyAlignment="1">
      <alignment horizontal="center"/>
    </xf>
    <xf numFmtId="164" fontId="6" fillId="9" borderId="1" xfId="0" applyNumberFormat="1" applyFont="1" applyFill="1" applyBorder="1" applyAlignment="1">
      <alignment horizontal="center"/>
    </xf>
    <xf numFmtId="164" fontId="6" fillId="0" borderId="28" xfId="0" applyNumberFormat="1" applyFont="1" applyBorder="1" applyAlignment="1">
      <alignment horizontal="center"/>
    </xf>
    <xf numFmtId="164" fontId="34" fillId="0" borderId="7" xfId="0" applyNumberFormat="1" applyFont="1" applyBorder="1" applyAlignment="1">
      <alignment horizontal="center"/>
    </xf>
    <xf numFmtId="164" fontId="6" fillId="9" borderId="23" xfId="0" applyNumberFormat="1" applyFont="1" applyFill="1" applyBorder="1" applyAlignment="1">
      <alignment horizontal="center"/>
    </xf>
    <xf numFmtId="164" fontId="6" fillId="6" borderId="1" xfId="0" applyNumberFormat="1" applyFont="1" applyFill="1" applyBorder="1" applyAlignment="1">
      <alignment horizontal="center"/>
    </xf>
    <xf numFmtId="164" fontId="25" fillId="10" borderId="1" xfId="0" applyNumberFormat="1" applyFont="1" applyFill="1" applyBorder="1" applyAlignment="1">
      <alignment horizontal="center"/>
    </xf>
    <xf numFmtId="166" fontId="32" fillId="0" borderId="0" xfId="0" applyNumberFormat="1" applyFont="1" applyAlignment="1">
      <alignment horizontal="left"/>
    </xf>
    <xf numFmtId="0" fontId="33" fillId="0" borderId="0" xfId="0" applyFont="1"/>
    <xf numFmtId="166" fontId="27" fillId="0" borderId="0" xfId="0" applyNumberFormat="1" applyFont="1" applyAlignment="1">
      <alignment horizontal="left"/>
    </xf>
    <xf numFmtId="0" fontId="30" fillId="0" borderId="0" xfId="0" applyFont="1"/>
    <xf numFmtId="166" fontId="26" fillId="7" borderId="0" xfId="0" applyNumberFormat="1" applyFont="1" applyFill="1" applyAlignment="1">
      <alignment horizontal="left"/>
    </xf>
    <xf numFmtId="0" fontId="19" fillId="7" borderId="0" xfId="0" applyFont="1" applyFill="1"/>
    <xf numFmtId="166" fontId="28" fillId="7" borderId="0" xfId="0" applyNumberFormat="1" applyFont="1" applyFill="1" applyAlignment="1">
      <alignment horizontal="left"/>
    </xf>
    <xf numFmtId="166" fontId="26" fillId="8" borderId="0" xfId="0" applyNumberFormat="1" applyFont="1" applyFill="1" applyAlignment="1">
      <alignment horizontal="left"/>
    </xf>
    <xf numFmtId="0" fontId="19" fillId="8" borderId="0" xfId="0" applyFont="1" applyFill="1"/>
    <xf numFmtId="166" fontId="28" fillId="8" borderId="0" xfId="0" applyNumberFormat="1" applyFont="1" applyFill="1" applyAlignment="1">
      <alignment horizontal="left"/>
    </xf>
    <xf numFmtId="0" fontId="30" fillId="10" borderId="0" xfId="0" applyFont="1" applyFill="1"/>
    <xf numFmtId="166" fontId="31" fillId="10" borderId="0" xfId="0" applyNumberFormat="1" applyFont="1" applyFill="1" applyAlignment="1">
      <alignment horizontal="left"/>
    </xf>
    <xf numFmtId="0" fontId="24" fillId="0" borderId="11" xfId="0" applyFont="1" applyBorder="1"/>
    <xf numFmtId="0" fontId="24" fillId="0" borderId="12" xfId="0" applyFont="1" applyBorder="1"/>
    <xf numFmtId="164" fontId="6" fillId="0" borderId="23" xfId="0" applyNumberFormat="1" applyFont="1" applyBorder="1" applyAlignment="1">
      <alignment horizontal="center"/>
    </xf>
    <xf numFmtId="166" fontId="28" fillId="0" borderId="0" xfId="0" applyNumberFormat="1" applyFont="1" applyAlignment="1">
      <alignment horizontal="left"/>
    </xf>
    <xf numFmtId="0" fontId="0" fillId="0" borderId="30" xfId="0" applyBorder="1"/>
    <xf numFmtId="166" fontId="28" fillId="0" borderId="31" xfId="0" applyNumberFormat="1" applyFont="1" applyBorder="1" applyAlignment="1">
      <alignment horizontal="left"/>
    </xf>
    <xf numFmtId="0" fontId="0" fillId="0" borderId="32" xfId="0" applyBorder="1"/>
    <xf numFmtId="0" fontId="30" fillId="0" borderId="33" xfId="0" applyFont="1" applyBorder="1"/>
    <xf numFmtId="0" fontId="30" fillId="0" borderId="34" xfId="0" applyFont="1" applyBorder="1"/>
    <xf numFmtId="166" fontId="26" fillId="0" borderId="35" xfId="0" applyNumberFormat="1" applyFont="1" applyBorder="1" applyAlignment="1">
      <alignment horizontal="left"/>
    </xf>
    <xf numFmtId="166" fontId="29" fillId="10" borderId="36" xfId="0" applyNumberFormat="1" applyFont="1" applyFill="1" applyBorder="1" applyAlignment="1">
      <alignment horizontal="left"/>
    </xf>
    <xf numFmtId="0" fontId="30" fillId="10" borderId="36" xfId="0" applyFont="1" applyFill="1" applyBorder="1"/>
    <xf numFmtId="0" fontId="19" fillId="0" borderId="0" xfId="0" applyFont="1"/>
    <xf numFmtId="164" fontId="6" fillId="6" borderId="7" xfId="0" applyNumberFormat="1" applyFont="1" applyFill="1" applyBorder="1" applyAlignment="1">
      <alignment horizontal="center"/>
    </xf>
    <xf numFmtId="164" fontId="6" fillId="0" borderId="29" xfId="0" applyNumberFormat="1" applyFont="1" applyBorder="1" applyAlignment="1">
      <alignment horizontal="center"/>
    </xf>
    <xf numFmtId="164" fontId="6" fillId="0" borderId="38" xfId="0" applyNumberFormat="1" applyFont="1" applyBorder="1" applyAlignment="1">
      <alignment horizontal="center"/>
    </xf>
    <xf numFmtId="164" fontId="25" fillId="10" borderId="23" xfId="0" applyNumberFormat="1" applyFont="1" applyFill="1" applyBorder="1" applyAlignment="1">
      <alignment horizontal="center"/>
    </xf>
    <xf numFmtId="164" fontId="6" fillId="0" borderId="39" xfId="0" applyNumberFormat="1" applyFont="1" applyBorder="1" applyAlignment="1">
      <alignment horizontal="center"/>
    </xf>
    <xf numFmtId="164" fontId="6" fillId="0" borderId="37" xfId="0" applyNumberFormat="1" applyFont="1" applyBorder="1" applyAlignment="1">
      <alignment horizontal="center"/>
    </xf>
    <xf numFmtId="164" fontId="6" fillId="8" borderId="26" xfId="0" applyNumberFormat="1" applyFont="1" applyFill="1" applyBorder="1" applyAlignment="1">
      <alignment horizontal="center"/>
    </xf>
    <xf numFmtId="164" fontId="6" fillId="8" borderId="23" xfId="0" applyNumberFormat="1" applyFont="1" applyFill="1" applyBorder="1" applyAlignment="1">
      <alignment horizontal="center"/>
    </xf>
    <xf numFmtId="166" fontId="28" fillId="9" borderId="0" xfId="0" applyNumberFormat="1" applyFont="1" applyFill="1" applyAlignment="1">
      <alignment horizontal="center"/>
    </xf>
    <xf numFmtId="164" fontId="6" fillId="7" borderId="23" xfId="0" applyNumberFormat="1" applyFont="1" applyFill="1" applyBorder="1" applyAlignment="1">
      <alignment horizontal="center"/>
    </xf>
    <xf numFmtId="164" fontId="6" fillId="0" borderId="42" xfId="0" applyNumberFormat="1" applyFont="1" applyBorder="1" applyAlignment="1">
      <alignment horizontal="center"/>
    </xf>
    <xf numFmtId="164" fontId="6" fillId="7" borderId="34" xfId="0" applyNumberFormat="1" applyFont="1" applyFill="1" applyBorder="1" applyAlignment="1">
      <alignment horizontal="center"/>
    </xf>
    <xf numFmtId="164" fontId="6" fillId="8" borderId="40" xfId="0" applyNumberFormat="1" applyFont="1" applyFill="1" applyBorder="1" applyAlignment="1">
      <alignment horizontal="center"/>
    </xf>
    <xf numFmtId="164" fontId="6" fillId="6" borderId="27" xfId="0" applyNumberFormat="1" applyFont="1" applyFill="1" applyBorder="1" applyAlignment="1">
      <alignment horizontal="center"/>
    </xf>
    <xf numFmtId="164" fontId="37" fillId="11" borderId="37" xfId="0" applyNumberFormat="1" applyFont="1" applyFill="1" applyBorder="1" applyAlignment="1">
      <alignment horizontal="center"/>
    </xf>
    <xf numFmtId="164" fontId="37" fillId="11" borderId="41" xfId="0" applyNumberFormat="1" applyFont="1" applyFill="1" applyBorder="1" applyAlignment="1">
      <alignment horizontal="center"/>
    </xf>
    <xf numFmtId="164" fontId="35" fillId="0" borderId="1" xfId="0" applyNumberFormat="1" applyFont="1" applyBorder="1" applyAlignment="1">
      <alignment horizontal="center"/>
    </xf>
    <xf numFmtId="166" fontId="28" fillId="9" borderId="0" xfId="0" applyNumberFormat="1" applyFont="1" applyFill="1" applyAlignment="1">
      <alignment horizontal="left"/>
    </xf>
    <xf numFmtId="0" fontId="38" fillId="11" borderId="13" xfId="1" applyFont="1" applyFill="1" applyBorder="1" applyAlignment="1" applyProtection="1">
      <alignment horizontal="left"/>
    </xf>
    <xf numFmtId="0" fontId="38" fillId="11" borderId="13" xfId="1" applyFont="1" applyFill="1" applyBorder="1" applyAlignment="1" applyProtection="1">
      <alignment horizontal="center"/>
    </xf>
    <xf numFmtId="164" fontId="37" fillId="11" borderId="26" xfId="0" applyNumberFormat="1" applyFont="1" applyFill="1" applyBorder="1" applyAlignment="1">
      <alignment horizontal="center"/>
    </xf>
    <xf numFmtId="164" fontId="6" fillId="0" borderId="44" xfId="0" applyNumberFormat="1" applyFont="1" applyBorder="1" applyAlignment="1">
      <alignment horizontal="center"/>
    </xf>
    <xf numFmtId="164" fontId="6" fillId="0" borderId="45" xfId="0" applyNumberFormat="1" applyFont="1" applyBorder="1" applyAlignment="1">
      <alignment horizontal="center"/>
    </xf>
    <xf numFmtId="164" fontId="6" fillId="0" borderId="46" xfId="0" applyNumberFormat="1" applyFont="1" applyBorder="1" applyAlignment="1">
      <alignment horizontal="center"/>
    </xf>
    <xf numFmtId="164" fontId="6" fillId="0" borderId="47" xfId="0" applyNumberFormat="1" applyFont="1" applyBorder="1" applyAlignment="1">
      <alignment horizontal="center"/>
    </xf>
    <xf numFmtId="164" fontId="6" fillId="0" borderId="48" xfId="0" applyNumberFormat="1" applyFont="1" applyBorder="1" applyAlignment="1">
      <alignment horizontal="center"/>
    </xf>
    <xf numFmtId="164" fontId="6" fillId="0" borderId="14" xfId="0" applyNumberFormat="1" applyFont="1" applyBorder="1" applyAlignment="1">
      <alignment horizontal="center"/>
    </xf>
    <xf numFmtId="164" fontId="6" fillId="8" borderId="5" xfId="0" applyNumberFormat="1" applyFont="1" applyFill="1" applyBorder="1" applyAlignment="1">
      <alignment horizontal="center"/>
    </xf>
    <xf numFmtId="164" fontId="6" fillId="6" borderId="26" xfId="0" applyNumberFormat="1" applyFont="1" applyFill="1" applyBorder="1" applyAlignment="1">
      <alignment horizontal="center"/>
    </xf>
    <xf numFmtId="164" fontId="6" fillId="12" borderId="14" xfId="0" applyNumberFormat="1" applyFont="1" applyFill="1" applyBorder="1" applyAlignment="1">
      <alignment horizontal="center"/>
    </xf>
    <xf numFmtId="164" fontId="6" fillId="6" borderId="50" xfId="0" applyNumberFormat="1" applyFont="1" applyFill="1" applyBorder="1" applyAlignment="1">
      <alignment horizontal="center"/>
    </xf>
    <xf numFmtId="164" fontId="6" fillId="0" borderId="51" xfId="0" applyNumberFormat="1" applyFont="1" applyBorder="1" applyAlignment="1">
      <alignment horizontal="center"/>
    </xf>
    <xf numFmtId="164" fontId="6" fillId="7" borderId="49" xfId="0" applyNumberFormat="1" applyFont="1" applyFill="1" applyBorder="1" applyAlignment="1">
      <alignment horizontal="center"/>
    </xf>
    <xf numFmtId="164" fontId="6" fillId="12" borderId="24" xfId="0" applyNumberFormat="1" applyFont="1" applyFill="1" applyBorder="1" applyAlignment="1">
      <alignment horizontal="center"/>
    </xf>
    <xf numFmtId="0" fontId="10" fillId="0" borderId="0" xfId="0" applyFont="1"/>
    <xf numFmtId="166" fontId="29" fillId="14" borderId="0" xfId="0" applyNumberFormat="1" applyFont="1" applyFill="1" applyAlignment="1">
      <alignment horizontal="left"/>
    </xf>
    <xf numFmtId="0" fontId="30" fillId="14" borderId="0" xfId="0" applyFont="1" applyFill="1"/>
    <xf numFmtId="166" fontId="31" fillId="14" borderId="0" xfId="0" applyNumberFormat="1" applyFont="1" applyFill="1" applyAlignment="1">
      <alignment horizontal="left"/>
    </xf>
    <xf numFmtId="164" fontId="25" fillId="14" borderId="1" xfId="0" applyNumberFormat="1" applyFont="1" applyFill="1" applyBorder="1" applyAlignment="1">
      <alignment horizontal="center"/>
    </xf>
    <xf numFmtId="164" fontId="25" fillId="10" borderId="28" xfId="0" applyNumberFormat="1" applyFont="1" applyFill="1" applyBorder="1" applyAlignment="1">
      <alignment horizontal="center"/>
    </xf>
    <xf numFmtId="164" fontId="25" fillId="10" borderId="14" xfId="0" applyNumberFormat="1" applyFont="1" applyFill="1" applyBorder="1" applyAlignment="1">
      <alignment horizontal="center"/>
    </xf>
    <xf numFmtId="164" fontId="39" fillId="0" borderId="1" xfId="0" applyNumberFormat="1" applyFont="1" applyBorder="1" applyAlignment="1">
      <alignment horizontal="center"/>
    </xf>
    <xf numFmtId="164" fontId="39" fillId="7" borderId="1" xfId="0" applyNumberFormat="1" applyFont="1" applyFill="1" applyBorder="1" applyAlignment="1">
      <alignment horizontal="center"/>
    </xf>
    <xf numFmtId="0" fontId="0" fillId="0" borderId="19" xfId="0" applyBorder="1"/>
    <xf numFmtId="0" fontId="10" fillId="0" borderId="19" xfId="0" applyFont="1" applyBorder="1"/>
    <xf numFmtId="165" fontId="15" fillId="5" borderId="15" xfId="0" applyNumberFormat="1" applyFont="1" applyFill="1" applyBorder="1" applyAlignment="1">
      <alignment horizontal="center" vertical="center"/>
    </xf>
    <xf numFmtId="165" fontId="15" fillId="5" borderId="16" xfId="0" applyNumberFormat="1" applyFont="1" applyFill="1" applyBorder="1" applyAlignment="1">
      <alignment horizontal="center" vertical="center"/>
    </xf>
    <xf numFmtId="165" fontId="15" fillId="5" borderId="17" xfId="0" applyNumberFormat="1" applyFont="1" applyFill="1" applyBorder="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165" fontId="14" fillId="5" borderId="15" xfId="0" applyNumberFormat="1" applyFont="1" applyFill="1" applyBorder="1" applyAlignment="1">
      <alignment horizontal="center" vertical="center"/>
    </xf>
    <xf numFmtId="165" fontId="14" fillId="5" borderId="16" xfId="0" applyNumberFormat="1" applyFont="1" applyFill="1" applyBorder="1" applyAlignment="1">
      <alignment horizontal="center" vertical="center"/>
    </xf>
    <xf numFmtId="165" fontId="14" fillId="5" borderId="17" xfId="0" applyNumberFormat="1" applyFont="1" applyFill="1" applyBorder="1" applyAlignment="1">
      <alignment horizontal="center" vertical="center"/>
    </xf>
    <xf numFmtId="0" fontId="36" fillId="0" borderId="0" xfId="0" applyFont="1" applyAlignment="1">
      <alignment horizontal="center"/>
    </xf>
    <xf numFmtId="0" fontId="19" fillId="0" borderId="18" xfId="0" applyFont="1" applyBorder="1" applyAlignment="1">
      <alignment horizontal="center"/>
    </xf>
    <xf numFmtId="0" fontId="19" fillId="0" borderId="19" xfId="0" applyFont="1" applyBorder="1" applyAlignment="1">
      <alignment horizontal="center"/>
    </xf>
    <xf numFmtId="0" fontId="19" fillId="0" borderId="20" xfId="0" applyFont="1" applyBorder="1" applyAlignment="1">
      <alignment horizontal="center"/>
    </xf>
    <xf numFmtId="0" fontId="21" fillId="4" borderId="13" xfId="0" applyFont="1" applyFill="1" applyBorder="1" applyAlignment="1">
      <alignment horizontal="center"/>
    </xf>
    <xf numFmtId="0" fontId="10" fillId="4" borderId="0" xfId="0" applyFont="1" applyFill="1" applyAlignment="1">
      <alignment horizontal="right"/>
    </xf>
    <xf numFmtId="166" fontId="26" fillId="6" borderId="43" xfId="0" applyNumberFormat="1" applyFont="1" applyFill="1" applyBorder="1" applyAlignment="1">
      <alignment horizontal="center"/>
    </xf>
    <xf numFmtId="166" fontId="26" fillId="6" borderId="0" xfId="0" applyNumberFormat="1" applyFont="1" applyFill="1" applyAlignment="1">
      <alignment horizontal="center"/>
    </xf>
    <xf numFmtId="166" fontId="29" fillId="6" borderId="0" xfId="0" applyNumberFormat="1" applyFont="1" applyFill="1" applyAlignment="1">
      <alignment horizontal="center"/>
    </xf>
    <xf numFmtId="0" fontId="23" fillId="0" borderId="13" xfId="0" applyFont="1" applyBorder="1" applyAlignment="1">
      <alignment horizontal="center" vertical="center"/>
    </xf>
    <xf numFmtId="0" fontId="23" fillId="0" borderId="0" xfId="0" applyFont="1" applyAlignment="1">
      <alignment horizontal="center" vertical="center"/>
    </xf>
    <xf numFmtId="167" fontId="31" fillId="13" borderId="0" xfId="0" applyNumberFormat="1" applyFont="1" applyFill="1" applyAlignment="1">
      <alignment horizontal="left"/>
    </xf>
    <xf numFmtId="164" fontId="6" fillId="0" borderId="23" xfId="0" applyNumberFormat="1" applyFont="1" applyFill="1" applyBorder="1" applyAlignment="1">
      <alignment horizontal="center"/>
    </xf>
  </cellXfs>
  <cellStyles count="2">
    <cellStyle name="Hyperlink" xfId="1" builtinId="8"/>
    <cellStyle name="Normal" xfId="0" builtinId="0"/>
  </cellStyles>
  <dxfs count="2">
    <dxf>
      <fill>
        <patternFill>
          <bgColor theme="4" tint="0.79998168889431442"/>
        </patternFill>
      </fill>
    </dxf>
    <dxf>
      <font>
        <b/>
        <i val="0"/>
      </font>
      <fill>
        <patternFill>
          <bgColor theme="4"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FF33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34</xdr:col>
      <xdr:colOff>295275</xdr:colOff>
      <xdr:row>0</xdr:row>
      <xdr:rowOff>3810</xdr:rowOff>
    </xdr:from>
    <xdr:to>
      <xdr:col>36</xdr:col>
      <xdr:colOff>66675</xdr:colOff>
      <xdr:row>1</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43775" y="3810"/>
          <a:ext cx="1295400" cy="291465"/>
        </a:xfrm>
        <a:prstGeom prst="rect">
          <a:avLst/>
        </a:prstGeom>
      </xdr:spPr>
    </xdr:pic>
    <xdr:clientData/>
  </xdr:twoCellAnchor>
</xdr:wsDr>
</file>

<file path=xl/theme/theme1.xml><?xml version="1.0" encoding="utf-8"?>
<a:theme xmlns:a="http://schemas.openxmlformats.org/drawingml/2006/main" name="Office Theme">
  <a:themeElements>
    <a:clrScheme name="V42-ClassicBlue">
      <a:dk1>
        <a:sysClr val="windowText" lastClr="000000"/>
      </a:dk1>
      <a:lt1>
        <a:sysClr val="window" lastClr="FFFFFF"/>
      </a:lt1>
      <a:dk2>
        <a:srgbClr val="3A5D9C"/>
      </a:dk2>
      <a:lt2>
        <a:srgbClr val="EEECE2"/>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Oriel">
      <a:majorFont>
        <a:latin typeface="Century Schoolbook"/>
        <a:ea typeface=""/>
        <a:cs typeface=""/>
        <a:font script="Jpan" typeface="ＭＳ Ｐ明朝"/>
        <a:font script="Hang" typeface="휴먼매직체"/>
        <a:font script="Hans" typeface="华文楷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Schoolbook"/>
        <a:ea typeface=""/>
        <a:cs typeface=""/>
        <a:font script="Jpan" typeface="ＭＳ Ｐ明朝"/>
        <a:font script="Hang" typeface="휴먼매직체"/>
        <a:font script="Hans" typeface="宋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calendars/academic-calendar.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N43"/>
  <sheetViews>
    <sheetView showGridLines="0" tabSelected="1" topLeftCell="A9" zoomScale="120" zoomScaleNormal="120" workbookViewId="0">
      <selection activeCell="AH42" sqref="AH42"/>
    </sheetView>
  </sheetViews>
  <sheetFormatPr defaultRowHeight="12.75" x14ac:dyDescent="0.2"/>
  <cols>
    <col min="1" max="33" width="3" customWidth="1"/>
    <col min="34" max="34" width="7.7109375" customWidth="1"/>
    <col min="35" max="35" width="19.7109375" customWidth="1"/>
    <col min="36" max="36" width="3.140625" customWidth="1"/>
  </cols>
  <sheetData>
    <row r="1" spans="1:36" ht="23.25" customHeight="1" x14ac:dyDescent="0.2">
      <c r="A1" s="25" t="s">
        <v>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row>
    <row r="2" spans="1:36" x14ac:dyDescent="0.2">
      <c r="A2" s="19" t="s">
        <v>7</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125" t="s">
        <v>8</v>
      </c>
      <c r="AJ2" s="125"/>
    </row>
    <row r="3" spans="1:36" x14ac:dyDescent="0.2">
      <c r="A3" s="124" t="s">
        <v>1</v>
      </c>
      <c r="B3" s="124"/>
      <c r="C3" s="124"/>
      <c r="D3" s="10"/>
      <c r="E3" s="124" t="s">
        <v>0</v>
      </c>
      <c r="F3" s="124"/>
      <c r="G3" s="124"/>
      <c r="H3" s="8"/>
      <c r="I3" s="27" t="s">
        <v>2</v>
      </c>
      <c r="J3" s="26"/>
      <c r="K3" s="8"/>
      <c r="L3" s="8"/>
      <c r="M3" s="8"/>
      <c r="N3" s="8"/>
      <c r="O3" s="8"/>
      <c r="P3" s="8"/>
      <c r="Q3" s="8"/>
      <c r="R3" s="8"/>
      <c r="S3" s="8"/>
      <c r="T3" s="11"/>
      <c r="U3" s="8"/>
      <c r="V3" s="8"/>
      <c r="W3" s="8"/>
      <c r="X3" s="8"/>
      <c r="Y3" s="8"/>
      <c r="Z3" s="8"/>
      <c r="AA3" s="8"/>
      <c r="AB3" s="8"/>
      <c r="AC3" s="8"/>
      <c r="AD3" s="8"/>
      <c r="AE3" s="8"/>
      <c r="AF3" s="8"/>
      <c r="AG3" s="8"/>
      <c r="AH3" s="8"/>
      <c r="AI3" s="8"/>
      <c r="AJ3" s="8"/>
    </row>
    <row r="4" spans="1:36" x14ac:dyDescent="0.2">
      <c r="A4" s="121">
        <v>2024</v>
      </c>
      <c r="B4" s="122"/>
      <c r="C4" s="123"/>
      <c r="D4" s="10"/>
      <c r="E4" s="121">
        <v>7</v>
      </c>
      <c r="F4" s="122"/>
      <c r="G4" s="123"/>
      <c r="H4" s="8"/>
      <c r="I4" s="121">
        <v>1</v>
      </c>
      <c r="J4" s="122"/>
      <c r="K4" s="123"/>
      <c r="L4" s="12" t="s">
        <v>3</v>
      </c>
      <c r="M4" s="8"/>
      <c r="N4" s="8"/>
      <c r="O4" s="8"/>
      <c r="P4" s="8"/>
      <c r="Q4" s="8"/>
      <c r="R4" s="8"/>
      <c r="S4" s="8"/>
      <c r="T4" s="11"/>
      <c r="U4" s="8"/>
      <c r="V4" s="8"/>
      <c r="W4" s="8"/>
      <c r="X4" s="8"/>
      <c r="Y4" s="8"/>
      <c r="Z4" s="8"/>
      <c r="AA4" s="8"/>
      <c r="AB4" s="8"/>
      <c r="AC4" s="8"/>
      <c r="AD4" s="8"/>
      <c r="AE4" s="8"/>
      <c r="AF4" s="8"/>
      <c r="AG4" s="8"/>
      <c r="AH4" s="8"/>
      <c r="AI4" s="8"/>
      <c r="AJ4" s="8"/>
    </row>
    <row r="5" spans="1:36" x14ac:dyDescent="0.2">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row>
    <row r="6" spans="1:36" ht="29.25" customHeight="1" x14ac:dyDescent="0.3">
      <c r="A6" s="115" t="s">
        <v>31</v>
      </c>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I6" s="6"/>
    </row>
    <row r="7" spans="1:36" ht="39.75" x14ac:dyDescent="0.2">
      <c r="I7" s="116" t="s">
        <v>16</v>
      </c>
      <c r="J7" s="116"/>
      <c r="K7" s="116"/>
      <c r="L7" s="116"/>
      <c r="M7" s="116"/>
      <c r="N7" s="116"/>
      <c r="O7" s="116"/>
      <c r="P7" s="116"/>
      <c r="Q7" s="116"/>
      <c r="R7" s="116"/>
      <c r="S7" s="116"/>
      <c r="T7" s="116"/>
      <c r="U7" s="116"/>
      <c r="V7" s="116"/>
      <c r="W7" s="116"/>
      <c r="AG7" s="129" t="s">
        <v>6</v>
      </c>
      <c r="AH7" s="130"/>
      <c r="AI7" s="130"/>
      <c r="AJ7" s="129"/>
    </row>
    <row r="8" spans="1:36" ht="15.75" customHeight="1" x14ac:dyDescent="0.2">
      <c r="A8" s="112">
        <f>DATE(year,month,1)</f>
        <v>45474</v>
      </c>
      <c r="B8" s="113"/>
      <c r="C8" s="113"/>
      <c r="D8" s="113"/>
      <c r="E8" s="113"/>
      <c r="F8" s="113"/>
      <c r="G8" s="114"/>
      <c r="H8" s="7"/>
      <c r="I8" s="115" t="s">
        <v>4</v>
      </c>
      <c r="J8" s="115"/>
      <c r="K8" s="115"/>
      <c r="L8" s="115"/>
      <c r="M8" s="115"/>
      <c r="N8" s="115"/>
      <c r="O8" s="115"/>
      <c r="P8" s="115"/>
      <c r="Q8" s="115"/>
      <c r="R8" s="115"/>
      <c r="S8" s="115"/>
      <c r="T8" s="115"/>
      <c r="U8" s="115"/>
      <c r="V8" s="115"/>
      <c r="W8" s="115"/>
      <c r="Y8" s="117">
        <f>DATE(YEAR(A8+35),MONTH(A8+35),1)</f>
        <v>45505</v>
      </c>
      <c r="Z8" s="118"/>
      <c r="AA8" s="118"/>
      <c r="AB8" s="118"/>
      <c r="AC8" s="118"/>
      <c r="AD8" s="118"/>
      <c r="AE8" s="119"/>
      <c r="AG8" s="2"/>
      <c r="AH8" s="126" t="s">
        <v>38</v>
      </c>
      <c r="AI8" s="126"/>
      <c r="AJ8" s="3"/>
    </row>
    <row r="9" spans="1:36" ht="12.75" customHeight="1" x14ac:dyDescent="0.25">
      <c r="A9" s="20" t="str">
        <f>CHOOSE(1+MOD(startday+1-2,7),"Su","M","Tu","W","Th","F","Sa")</f>
        <v>Su</v>
      </c>
      <c r="B9" s="21" t="str">
        <f>CHOOSE(1+MOD(startday+2-2,7),"Su","M","Tu","W","Th","F","Sa")</f>
        <v>M</v>
      </c>
      <c r="C9" s="21" t="str">
        <f>CHOOSE(1+MOD(startday+3-2,7),"Su","M","Tu","W","Th","F","Sa")</f>
        <v>Tu</v>
      </c>
      <c r="D9" s="21" t="str">
        <f>CHOOSE(1+MOD(startday+4-2,7),"Su","M","Tu","W","Th","F","Sa")</f>
        <v>W</v>
      </c>
      <c r="E9" s="21" t="str">
        <f>CHOOSE(1+MOD(startday+5-2,7),"Su","M","Tu","W","Th","F","Sa")</f>
        <v>Th</v>
      </c>
      <c r="F9" s="21" t="str">
        <f>CHOOSE(1+MOD(startday+6-2,7),"Su","M","Tu","W","Th","F","Sa")</f>
        <v>F</v>
      </c>
      <c r="G9" s="22" t="str">
        <f>CHOOSE(1+MOD(startday+7-2,7),"Su","M","Tu","W","Th","F","Sa")</f>
        <v>Sa</v>
      </c>
      <c r="H9" s="1"/>
      <c r="I9" s="115"/>
      <c r="J9" s="115"/>
      <c r="K9" s="115"/>
      <c r="L9" s="115"/>
      <c r="M9" s="115"/>
      <c r="N9" s="115"/>
      <c r="O9" s="115"/>
      <c r="P9" s="115"/>
      <c r="Q9" s="115"/>
      <c r="R9" s="115"/>
      <c r="S9" s="115"/>
      <c r="T9" s="115"/>
      <c r="U9" s="115"/>
      <c r="V9" s="115"/>
      <c r="W9" s="115"/>
      <c r="Y9" s="20" t="str">
        <f>CHOOSE(1+MOD(startday+1-2,7),"Su","M","Tu","W","Th","F","Sa")</f>
        <v>Su</v>
      </c>
      <c r="Z9" s="21" t="str">
        <f>CHOOSE(1+MOD(startday+2-2,7),"Su","M","Tu","W","Th","F","Sa")</f>
        <v>M</v>
      </c>
      <c r="AA9" s="21" t="str">
        <f>CHOOSE(1+MOD(startday+3-2,7),"Su","M","Tu","W","Th","F","Sa")</f>
        <v>Tu</v>
      </c>
      <c r="AB9" s="21" t="str">
        <f>CHOOSE(1+MOD(startday+4-2,7),"Su","M","Tu","W","Th","F","Sa")</f>
        <v>W</v>
      </c>
      <c r="AC9" s="21" t="str">
        <f>CHOOSE(1+MOD(startday+5-2,7),"Su","M","Tu","W","Th","F","Sa")</f>
        <v>Th</v>
      </c>
      <c r="AD9" s="21" t="str">
        <f>CHOOSE(1+MOD(startday+6-2,7),"Su","M","Tu","W","Th","F","Sa")</f>
        <v>F</v>
      </c>
      <c r="AE9" s="22" t="str">
        <f>CHOOSE(1+MOD(startday+7-2,7),"Su","M","Tu","W","Th","F","Sa")</f>
        <v>Sa</v>
      </c>
      <c r="AG9" s="4"/>
      <c r="AH9" s="127" t="s">
        <v>39</v>
      </c>
      <c r="AI9" s="128"/>
      <c r="AJ9" s="5"/>
    </row>
    <row r="10" spans="1:36" x14ac:dyDescent="0.2">
      <c r="A10" s="13"/>
      <c r="B10" s="14">
        <v>1</v>
      </c>
      <c r="C10" s="14">
        <f>IF(B10="",IF(WEEKDAY(A8,1)=MOD(startday+1,7)+1,A8,""),B10+1)</f>
        <v>2</v>
      </c>
      <c r="D10" s="14">
        <f>IF(C10="",IF(WEEKDAY(A8,1)=MOD(startday+2,7)+1,A8,""),C10+1)</f>
        <v>3</v>
      </c>
      <c r="E10" s="31">
        <f>IF(D10="",IF(WEEKDAY(A8,1)=MOD(startday+3,7)+1,A8,""),D10+1)</f>
        <v>4</v>
      </c>
      <c r="F10" s="14">
        <f>IF(E10="",IF(WEEKDAY(A8,1)=MOD(startday+4,7)+1,A8,""),E10+1)</f>
        <v>5</v>
      </c>
      <c r="G10" s="15">
        <f>IF(F10="",IF(WEEKDAY(A8,1)=MOD(startday+5,7)+1,A8,""),F10+1)</f>
        <v>6</v>
      </c>
      <c r="H10" s="1"/>
      <c r="I10" t="s">
        <v>14</v>
      </c>
      <c r="Y10" s="13" t="str">
        <f>IF(WEEKDAY(Y8,1)=startday,Y8,"")</f>
        <v/>
      </c>
      <c r="Z10" s="14" t="str">
        <f>IF(Y10="",IF(WEEKDAY(Y8,1)=MOD(startday,7)+1,Y8,""),Y10+1)</f>
        <v/>
      </c>
      <c r="AA10" s="29" t="str">
        <f>IF(Z10="",IF(WEEKDAY(Y8,1)=MOD(startday+1,7)+1,Y8,""),Z10+1)</f>
        <v/>
      </c>
      <c r="AB10" s="32"/>
      <c r="AC10" s="93">
        <v>1</v>
      </c>
      <c r="AD10" s="37">
        <f>IF(AC10="",IF(WEEKDAY(Y8,1)=MOD(startday+4,7)+1,Y8,""),AC10+1)</f>
        <v>2</v>
      </c>
      <c r="AE10" s="30">
        <f>IF(AD10="",IF(WEEKDAY(Y8,1)=MOD(startday+5,7)+1,Y8,""),AD10+1)</f>
        <v>3</v>
      </c>
      <c r="AG10" s="4"/>
      <c r="AH10" s="42" t="s">
        <v>18</v>
      </c>
      <c r="AI10" s="43"/>
      <c r="AJ10" s="5"/>
    </row>
    <row r="11" spans="1:36" x14ac:dyDescent="0.2">
      <c r="A11" s="13">
        <f>IF(G10="","",IF(MONTH(G10+1)&lt;&gt;MONTH(G10),"",G10+1))</f>
        <v>7</v>
      </c>
      <c r="B11" s="14">
        <f>IF(A11="","",IF(MONTH(A11+1)&lt;&gt;MONTH(A11),"",A11+1))</f>
        <v>8</v>
      </c>
      <c r="C11" s="14">
        <f t="shared" ref="C11:C15" si="0">IF(B11="","",IF(MONTH(B11+1)&lt;&gt;MONTH(B11),"",B11+1))</f>
        <v>9</v>
      </c>
      <c r="D11" s="14">
        <f>IF(C11="","",IF(MONTH(C11+1)&lt;&gt;MONTH(C11),"",C11+1))</f>
        <v>10</v>
      </c>
      <c r="E11" s="14">
        <f t="shared" ref="E11:E15" si="1">IF(D11="","",IF(MONTH(D11+1)&lt;&gt;MONTH(D11),"",D11+1))</f>
        <v>11</v>
      </c>
      <c r="F11" s="14">
        <f t="shared" ref="F11:F14" si="2">IF(E11="","",IF(MONTH(E11+1)&lt;&gt;MONTH(E11),"",E11+1))</f>
        <v>12</v>
      </c>
      <c r="G11" s="15">
        <f t="shared" ref="G11:G14" si="3">IF(F11="","",IF(MONTH(F11+1)&lt;&gt;MONTH(F11),"",F11+1))</f>
        <v>13</v>
      </c>
      <c r="H11" s="1"/>
      <c r="I11" t="s">
        <v>32</v>
      </c>
      <c r="Y11" s="13">
        <f>IF(AE10="","",IF(MONTH(AE10+1)&lt;&gt;MONTH(AE10),"",AE10+1))</f>
        <v>4</v>
      </c>
      <c r="Z11" s="14">
        <f>IF(Y11="","",IF(MONTH(Y11+1)&lt;&gt;MONTH(Y11),"",Y11+1))</f>
        <v>5</v>
      </c>
      <c r="AA11" s="14">
        <f t="shared" ref="AA11:AB14" si="4">IF(Z11="","",IF(MONTH(Z11+1)&lt;&gt;MONTH(Z11),"",Z11+1))</f>
        <v>6</v>
      </c>
      <c r="AB11" s="56">
        <f>IF(AA11="","",IF(MONTH(AA11+1)&lt;&gt;MONTH(AA11),"",AA11+1))</f>
        <v>7</v>
      </c>
      <c r="AC11" s="29">
        <f t="shared" ref="AC11:AD13" si="5">IF(AB11="","",IF(MONTH(AB11+1)&lt;&gt;MONTH(AB11),"",AB11+1))</f>
        <v>8</v>
      </c>
      <c r="AD11" s="40">
        <f t="shared" si="5"/>
        <v>9</v>
      </c>
      <c r="AE11" s="30">
        <f t="shared" ref="AE11:AE13" si="6">IF(AD11="","",IF(MONTH(AD11+1)&lt;&gt;MONTH(AD11),"",AD11+1))</f>
        <v>10</v>
      </c>
      <c r="AG11" s="4"/>
      <c r="AH11" s="44" t="s">
        <v>37</v>
      </c>
      <c r="AI11" s="45"/>
      <c r="AJ11" s="5"/>
    </row>
    <row r="12" spans="1:36" x14ac:dyDescent="0.2">
      <c r="A12" s="13">
        <f t="shared" ref="A12:A15" si="7">IF(G11="","",IF(MONTH(G11+1)&lt;&gt;MONTH(G11),"",G11+1))</f>
        <v>14</v>
      </c>
      <c r="B12" s="14">
        <f t="shared" ref="B12:B15" si="8">IF(A12="","",IF(MONTH(A12+1)&lt;&gt;MONTH(A12),"",A12+1))</f>
        <v>15</v>
      </c>
      <c r="C12" s="14">
        <f t="shared" si="0"/>
        <v>16</v>
      </c>
      <c r="D12" s="14">
        <f t="shared" ref="D12:D15" si="9">IF(C12="","",IF(MONTH(C12+1)&lt;&gt;MONTH(C12),"",C12+1))</f>
        <v>17</v>
      </c>
      <c r="E12" s="14">
        <f t="shared" si="1"/>
        <v>18</v>
      </c>
      <c r="F12" s="14">
        <f t="shared" si="2"/>
        <v>19</v>
      </c>
      <c r="G12" s="15">
        <f t="shared" si="3"/>
        <v>20</v>
      </c>
      <c r="H12" s="1"/>
      <c r="I12" t="s">
        <v>33</v>
      </c>
      <c r="P12" s="1"/>
      <c r="Y12" s="13">
        <f t="shared" ref="Y12:Y15" si="10">IF(AE11="","",IF(MONTH(AE11+1)&lt;&gt;MONTH(AE11),"",AE11+1))</f>
        <v>11</v>
      </c>
      <c r="Z12" s="40">
        <f t="shared" ref="Z12:Z14" si="11">IF(Y12="","",IF(MONTH(Y12+1)&lt;&gt;MONTH(Y12),"",Y12+1))</f>
        <v>12</v>
      </c>
      <c r="AA12" s="40">
        <f t="shared" si="4"/>
        <v>13</v>
      </c>
      <c r="AB12" s="83">
        <f t="shared" si="4"/>
        <v>14</v>
      </c>
      <c r="AC12" s="14">
        <f t="shared" si="5"/>
        <v>15</v>
      </c>
      <c r="AD12" s="56">
        <f t="shared" si="5"/>
        <v>16</v>
      </c>
      <c r="AE12" s="15">
        <f t="shared" si="6"/>
        <v>17</v>
      </c>
      <c r="AG12" s="4"/>
      <c r="AJ12" s="5"/>
    </row>
    <row r="13" spans="1:36" x14ac:dyDescent="0.2">
      <c r="A13" s="13">
        <f t="shared" si="7"/>
        <v>21</v>
      </c>
      <c r="B13" s="14">
        <f t="shared" si="8"/>
        <v>22</v>
      </c>
      <c r="C13" s="34">
        <f t="shared" si="0"/>
        <v>23</v>
      </c>
      <c r="D13" s="14">
        <f t="shared" si="9"/>
        <v>24</v>
      </c>
      <c r="E13" s="14">
        <f t="shared" si="1"/>
        <v>25</v>
      </c>
      <c r="F13" s="14">
        <f t="shared" si="2"/>
        <v>26</v>
      </c>
      <c r="G13" s="15">
        <f t="shared" si="3"/>
        <v>27</v>
      </c>
      <c r="H13" s="1"/>
      <c r="I13" t="s">
        <v>34</v>
      </c>
      <c r="P13" s="1"/>
      <c r="Y13" s="13">
        <f t="shared" si="10"/>
        <v>18</v>
      </c>
      <c r="Z13" s="14">
        <f t="shared" si="11"/>
        <v>19</v>
      </c>
      <c r="AA13" s="14">
        <f t="shared" si="4"/>
        <v>20</v>
      </c>
      <c r="AB13" s="14">
        <f t="shared" si="4"/>
        <v>21</v>
      </c>
      <c r="AC13" s="14">
        <f t="shared" si="5"/>
        <v>22</v>
      </c>
      <c r="AD13" s="14">
        <f t="shared" si="5"/>
        <v>23</v>
      </c>
      <c r="AE13" s="15">
        <f t="shared" si="6"/>
        <v>24</v>
      </c>
      <c r="AG13" s="4"/>
      <c r="AJ13" s="5"/>
    </row>
    <row r="14" spans="1:36" x14ac:dyDescent="0.2">
      <c r="A14" s="13">
        <f t="shared" si="7"/>
        <v>28</v>
      </c>
      <c r="B14" s="29">
        <f t="shared" si="8"/>
        <v>29</v>
      </c>
      <c r="C14" s="32">
        <f t="shared" si="0"/>
        <v>30</v>
      </c>
      <c r="D14" s="33">
        <f t="shared" si="9"/>
        <v>31</v>
      </c>
      <c r="E14" s="14" t="str">
        <f t="shared" si="1"/>
        <v/>
      </c>
      <c r="F14" s="14" t="str">
        <f t="shared" si="2"/>
        <v/>
      </c>
      <c r="G14" s="15" t="str">
        <f t="shared" si="3"/>
        <v/>
      </c>
      <c r="H14" s="1"/>
      <c r="I14" t="s">
        <v>35</v>
      </c>
      <c r="P14" s="1"/>
      <c r="Y14" s="13">
        <f t="shared" si="10"/>
        <v>25</v>
      </c>
      <c r="Z14" s="14">
        <f t="shared" si="11"/>
        <v>26</v>
      </c>
      <c r="AA14" s="14">
        <f t="shared" si="4"/>
        <v>27</v>
      </c>
      <c r="AB14" s="14">
        <f t="shared" si="4"/>
        <v>28</v>
      </c>
      <c r="AC14" s="14">
        <v>29</v>
      </c>
      <c r="AD14" s="28">
        <v>30</v>
      </c>
      <c r="AE14" s="15">
        <v>31</v>
      </c>
      <c r="AG14" s="4"/>
      <c r="AH14" s="46" t="s">
        <v>9</v>
      </c>
      <c r="AI14" s="47"/>
      <c r="AJ14" s="5"/>
    </row>
    <row r="15" spans="1:36" x14ac:dyDescent="0.2">
      <c r="A15" s="16" t="str">
        <f t="shared" si="7"/>
        <v/>
      </c>
      <c r="B15" s="17" t="str">
        <f t="shared" si="8"/>
        <v/>
      </c>
      <c r="C15" s="35" t="str">
        <f t="shared" si="0"/>
        <v/>
      </c>
      <c r="D15" s="17" t="str">
        <f t="shared" si="9"/>
        <v/>
      </c>
      <c r="E15" s="17" t="str">
        <f t="shared" si="1"/>
        <v/>
      </c>
      <c r="F15" s="38"/>
      <c r="G15" s="18"/>
      <c r="H15" s="1"/>
      <c r="I15" s="120" t="s">
        <v>36</v>
      </c>
      <c r="J15" s="120"/>
      <c r="K15" s="120"/>
      <c r="L15" s="120"/>
      <c r="M15" s="120"/>
      <c r="N15" s="120"/>
      <c r="O15" s="120"/>
      <c r="P15" s="120"/>
      <c r="Q15" s="120"/>
      <c r="R15" s="120"/>
      <c r="S15" s="120"/>
      <c r="T15" s="120"/>
      <c r="U15" s="120"/>
      <c r="V15" s="120"/>
      <c r="W15" s="120"/>
      <c r="Y15" s="16" t="str">
        <f t="shared" si="10"/>
        <v/>
      </c>
      <c r="Z15" s="17" t="str">
        <f t="shared" ref="Z15" si="12">IF(Y15="","",IF(MONTH(Y15+1)&lt;&gt;MONTH(Y15),"",Y15+1))</f>
        <v/>
      </c>
      <c r="AA15" s="17" t="str">
        <f t="shared" ref="AA15" si="13">IF(Z15="","",IF(MONTH(Z15+1)&lt;&gt;MONTH(Z15),"",Z15+1))</f>
        <v/>
      </c>
      <c r="AB15" s="17" t="str">
        <f t="shared" ref="AB15" si="14">IF(AA15="","",IF(MONTH(AA15+1)&lt;&gt;MONTH(AA15),"",AA15+1))</f>
        <v/>
      </c>
      <c r="AC15" s="17" t="str">
        <f t="shared" ref="AC15" si="15">IF(AB15="","",IF(MONTH(AB15+1)&lt;&gt;MONTH(AB15),"",AB15+1))</f>
        <v/>
      </c>
      <c r="AD15" s="67">
        <v>16</v>
      </c>
      <c r="AE15" s="18">
        <v>13</v>
      </c>
      <c r="AG15" s="4"/>
      <c r="AH15" s="48" t="s">
        <v>46</v>
      </c>
      <c r="AI15" s="47"/>
      <c r="AJ15" s="5"/>
    </row>
    <row r="16" spans="1:36" x14ac:dyDescent="0.2">
      <c r="AG16" s="4"/>
      <c r="AH16" s="49" t="s">
        <v>10</v>
      </c>
      <c r="AI16" s="50"/>
      <c r="AJ16" s="5"/>
    </row>
    <row r="17" spans="1:40" ht="15" x14ac:dyDescent="0.2">
      <c r="A17" s="112">
        <f>DATE(YEAR(Y8+35),MONTH(Y8+35),1)</f>
        <v>45536</v>
      </c>
      <c r="B17" s="113"/>
      <c r="C17" s="113"/>
      <c r="D17" s="113"/>
      <c r="E17" s="113"/>
      <c r="F17" s="113"/>
      <c r="G17" s="114"/>
      <c r="H17" s="7"/>
      <c r="I17" s="112">
        <f>DATE(YEAR(A17+35),MONTH(A17+35),1)</f>
        <v>45566</v>
      </c>
      <c r="J17" s="113"/>
      <c r="K17" s="113"/>
      <c r="L17" s="113"/>
      <c r="M17" s="113"/>
      <c r="N17" s="113"/>
      <c r="O17" s="114"/>
      <c r="P17" s="7"/>
      <c r="Q17" s="112">
        <f>DATE(YEAR(I17+35),MONTH(I17+35),1)</f>
        <v>45597</v>
      </c>
      <c r="R17" s="113"/>
      <c r="S17" s="113"/>
      <c r="T17" s="113"/>
      <c r="U17" s="113"/>
      <c r="V17" s="113"/>
      <c r="W17" s="114"/>
      <c r="Y17" s="112">
        <f>DATE(YEAR(Q17+35),MONTH(Q17+35),1)</f>
        <v>45627</v>
      </c>
      <c r="Z17" s="113"/>
      <c r="AA17" s="113"/>
      <c r="AB17" s="113"/>
      <c r="AC17" s="113"/>
      <c r="AD17" s="113"/>
      <c r="AE17" s="114"/>
      <c r="AG17" s="4"/>
      <c r="AH17" s="51" t="s">
        <v>21</v>
      </c>
      <c r="AI17" s="50"/>
      <c r="AJ17" s="5"/>
    </row>
    <row r="18" spans="1:40" ht="13.5" x14ac:dyDescent="0.25">
      <c r="A18" s="20" t="str">
        <f>CHOOSE(1+MOD(startday+1-2,7),"Su","M","Tu","W","Th","F","Sa")</f>
        <v>Su</v>
      </c>
      <c r="B18" s="21" t="str">
        <f>CHOOSE(1+MOD(startday+2-2,7),"Su","M","Tu","W","Th","F","Sa")</f>
        <v>M</v>
      </c>
      <c r="C18" s="21" t="str">
        <f>CHOOSE(1+MOD(startday+3-2,7),"Su","M","Tu","W","Th","F","Sa")</f>
        <v>Tu</v>
      </c>
      <c r="D18" s="21" t="str">
        <f>CHOOSE(1+MOD(startday+4-2,7),"Su","M","Tu","W","Th","F","Sa")</f>
        <v>W</v>
      </c>
      <c r="E18" s="21" t="str">
        <f>CHOOSE(1+MOD(startday+5-2,7),"Su","M","Tu","W","Th","F","Sa")</f>
        <v>Th</v>
      </c>
      <c r="F18" s="21" t="str">
        <f>CHOOSE(1+MOD(startday+6-2,7),"Su","M","Tu","W","Th","F","Sa")</f>
        <v>F</v>
      </c>
      <c r="G18" s="22" t="str">
        <f>CHOOSE(1+MOD(startday+7-2,7),"Su","M","Tu","W","Th","F","Sa")</f>
        <v>Sa</v>
      </c>
      <c r="H18" s="23"/>
      <c r="I18" s="20" t="str">
        <f>CHOOSE(1+MOD(startday+1-2,7),"Su","M","Tu","W","Th","F","Sa")</f>
        <v>Su</v>
      </c>
      <c r="J18" s="21" t="str">
        <f>CHOOSE(1+MOD(startday+2-2,7),"Su","M","Tu","W","Th","F","Sa")</f>
        <v>M</v>
      </c>
      <c r="K18" s="21" t="str">
        <f>CHOOSE(1+MOD(startday+3-2,7),"Su","M","Tu","W","Th","F","Sa")</f>
        <v>Tu</v>
      </c>
      <c r="L18" s="21" t="str">
        <f>CHOOSE(1+MOD(startday+4-2,7),"Su","M","Tu","W","Th","F","Sa")</f>
        <v>W</v>
      </c>
      <c r="M18" s="21" t="str">
        <f>CHOOSE(1+MOD(startday+5-2,7),"Su","M","Tu","W","Th","F","Sa")</f>
        <v>Th</v>
      </c>
      <c r="N18" s="21" t="str">
        <f>CHOOSE(1+MOD(startday+6-2,7),"Su","M","Tu","W","Th","F","Sa")</f>
        <v>F</v>
      </c>
      <c r="O18" s="22" t="str">
        <f>CHOOSE(1+MOD(startday+7-2,7),"Su","M","Tu","W","Th","F","Sa")</f>
        <v>Sa</v>
      </c>
      <c r="P18" s="23"/>
      <c r="Q18" s="20" t="str">
        <f>CHOOSE(1+MOD(startday+1-2,7),"Su","M","Tu","W","Th","F","Sa")</f>
        <v>Su</v>
      </c>
      <c r="R18" s="21" t="str">
        <f>CHOOSE(1+MOD(startday+2-2,7),"Su","M","Tu","W","Th","F","Sa")</f>
        <v>M</v>
      </c>
      <c r="S18" s="21" t="str">
        <f>CHOOSE(1+MOD(startday+3-2,7),"Su","M","Tu","W","Th","F","Sa")</f>
        <v>Tu</v>
      </c>
      <c r="T18" s="21" t="str">
        <f>CHOOSE(1+MOD(startday+4-2,7),"Su","M","Tu","W","Th","F","Sa")</f>
        <v>W</v>
      </c>
      <c r="U18" s="21" t="str">
        <f>CHOOSE(1+MOD(startday+5-2,7),"Su","M","Tu","W","Th","F","Sa")</f>
        <v>Th</v>
      </c>
      <c r="V18" s="21" t="str">
        <f>CHOOSE(1+MOD(startday+6-2,7),"Su","M","Tu","W","Th","F","Sa")</f>
        <v>F</v>
      </c>
      <c r="W18" s="22" t="str">
        <f>CHOOSE(1+MOD(startday+7-2,7),"Su","M","Tu","W","Th","F","Sa")</f>
        <v>Sa</v>
      </c>
      <c r="X18" s="24"/>
      <c r="Y18" s="20" t="str">
        <f>CHOOSE(1+MOD(startday+1-2,7),"Su","M","Tu","W","Th","F","Sa")</f>
        <v>Su</v>
      </c>
      <c r="Z18" s="21" t="str">
        <f>CHOOSE(1+MOD(startday+2-2,7),"Su","M","Tu","W","Th","F","Sa")</f>
        <v>M</v>
      </c>
      <c r="AA18" s="21" t="str">
        <f>CHOOSE(1+MOD(startday+3-2,7),"Su","M","Tu","W","Th","F","Sa")</f>
        <v>Tu</v>
      </c>
      <c r="AB18" s="21" t="str">
        <f>CHOOSE(1+MOD(startday+4-2,7),"Su","M","Tu","W","Th","F","Sa")</f>
        <v>W</v>
      </c>
      <c r="AC18" s="21" t="str">
        <f>CHOOSE(1+MOD(startday+5-2,7),"Su","M","Tu","W","Th","F","Sa")</f>
        <v>Th</v>
      </c>
      <c r="AD18" s="21" t="str">
        <f>CHOOSE(1+MOD(startday+6-2,7),"Su","M","Tu","W","Th","F","Sa")</f>
        <v>F</v>
      </c>
      <c r="AE18" s="22" t="str">
        <f>CHOOSE(1+MOD(startday+7-2,7),"Su","M","Tu","W","Th","F","Sa")</f>
        <v>Sa</v>
      </c>
      <c r="AG18" s="4"/>
      <c r="AH18" s="51" t="s">
        <v>22</v>
      </c>
      <c r="AI18" s="50"/>
      <c r="AJ18" s="5"/>
    </row>
    <row r="19" spans="1:40" ht="13.5" thickBot="1" x14ac:dyDescent="0.25">
      <c r="A19" s="13">
        <v>1</v>
      </c>
      <c r="B19" s="73">
        <f>IF(A19="",IF(WEEKDAY(A17,1)=MOD(startday,7)+1,A17,""),A19+1)</f>
        <v>2</v>
      </c>
      <c r="C19" s="34">
        <f>IF(B19="",IF(WEEKDAY(A17,1)=MOD(startday+1,7)+1,A17,""),B19+1)</f>
        <v>3</v>
      </c>
      <c r="D19" s="34">
        <f>IF(C19="",IF(WEEKDAY(A17,1)=MOD(startday+2,7)+1,A17,""),C19+1)</f>
        <v>4</v>
      </c>
      <c r="E19" s="34">
        <f>IF(D19="",IF(WEEKDAY(A17,1)=MOD(startday+3,7)+1,A17,""),D19+1)</f>
        <v>5</v>
      </c>
      <c r="F19" s="34">
        <f>IF(E19="",IF(WEEKDAY(A17,1)=MOD(startday+4,7)+1,A17,""),E19+1)</f>
        <v>6</v>
      </c>
      <c r="G19" s="69">
        <f>IF(F19="",IF(WEEKDAY(A17,1)=MOD(startday+5,7)+1,A17,""),F19+1)</f>
        <v>7</v>
      </c>
      <c r="H19" s="1"/>
      <c r="I19" s="13"/>
      <c r="J19" s="34"/>
      <c r="K19" s="14">
        <v>1</v>
      </c>
      <c r="L19" s="14">
        <f>IF(K19="",IF(WEEKDAY(H17,1)=MOD(startday+3,7)+1,H17,""),K19+1)</f>
        <v>2</v>
      </c>
      <c r="M19" s="34">
        <f>IF(L19="",IF(WEEKDAY(H17,1)=MOD(startday+4,7)+1,H17,""),L19+1)</f>
        <v>3</v>
      </c>
      <c r="N19" s="69">
        <f>IF(M19="",IF(WEEKDAY(H17,1)=MOD(startday+5,7)+1,H17,""),M19+1)</f>
        <v>4</v>
      </c>
      <c r="O19" s="69">
        <f>IF(N19="",IF(WEEKDAY(I17,1)=MOD(startday+5,7)+1,I17,""),N19+1)</f>
        <v>5</v>
      </c>
      <c r="P19" s="1"/>
      <c r="Q19" s="13"/>
      <c r="R19" s="14"/>
      <c r="S19" s="14"/>
      <c r="T19" s="14"/>
      <c r="U19" s="14"/>
      <c r="V19" s="41">
        <v>1</v>
      </c>
      <c r="W19" s="15">
        <v>2</v>
      </c>
      <c r="Y19" s="13">
        <v>1</v>
      </c>
      <c r="Z19" s="34">
        <f>IF(Y19="",IF(WEEKDAY(Y17,1)=MOD(startday,7)+1,Y17,""),Y19+1)</f>
        <v>2</v>
      </c>
      <c r="AA19" s="34">
        <f>IF(Z19="",IF(WEEKDAY(Y17,1)=MOD(startday+1,7)+1,Y17,""),Z19+1)</f>
        <v>3</v>
      </c>
      <c r="AB19" s="34">
        <f>IF(AA19="",IF(WEEKDAY(Y17,1)=MOD(startday+2,7)+1,Y17,""),AA19+1)</f>
        <v>4</v>
      </c>
      <c r="AC19" s="34">
        <f>IF(AB19="",IF(WEEKDAY(Y17,1)=MOD(startday+3,7)+1,Y17,""),AB19+1)</f>
        <v>5</v>
      </c>
      <c r="AD19" s="34">
        <f>IF(AC19="",IF(WEEKDAY(Y17,1)=MOD(startday+4,7)+1,Y17,""),AC19+1)</f>
        <v>6</v>
      </c>
      <c r="AE19" s="69">
        <f>IF(AD19="",IF(WEEKDAY(Y17,1)=MOD(startday+5,7)+1,Y17,""),AD19+1)</f>
        <v>7</v>
      </c>
      <c r="AG19" s="4"/>
      <c r="AH19" s="51" t="s">
        <v>23</v>
      </c>
      <c r="AI19" s="50"/>
      <c r="AJ19" s="5"/>
    </row>
    <row r="20" spans="1:40" ht="14.25" thickTop="1" thickBot="1" x14ac:dyDescent="0.25">
      <c r="A20" s="68">
        <f>IF(G19="","",IF(MONTH(G19+1)&lt;&gt;MONTH(G19),"",G19+1))</f>
        <v>8</v>
      </c>
      <c r="B20" s="14">
        <v>9</v>
      </c>
      <c r="C20" s="14">
        <v>10</v>
      </c>
      <c r="D20" s="14">
        <v>11</v>
      </c>
      <c r="E20" s="14">
        <f t="shared" ref="E20:E22" si="16">IF(D20="","",IF(MONTH(D20+1)&lt;&gt;MONTH(D20),"",D20+1))</f>
        <v>12</v>
      </c>
      <c r="F20" s="14">
        <f t="shared" ref="F20:G21" si="17">IF(E20="","",IF(MONTH(E20+1)&lt;&gt;MONTH(E20),"",E20+1))</f>
        <v>13</v>
      </c>
      <c r="G20" s="15">
        <f t="shared" si="17"/>
        <v>14</v>
      </c>
      <c r="H20" s="1"/>
      <c r="I20" s="68">
        <f>IF(O19="","",IF(MONTH(O19+1)&lt;&gt;MONTH(O19),"",O19+1))</f>
        <v>6</v>
      </c>
      <c r="J20" s="14">
        <f t="shared" ref="J20" si="18">IF(I20="","",IF(MONTH(I20+1)&lt;&gt;MONTH(I20),"",I20+1))</f>
        <v>7</v>
      </c>
      <c r="K20" s="14">
        <v>8</v>
      </c>
      <c r="L20" s="29">
        <v>9</v>
      </c>
      <c r="M20" s="91">
        <v>10</v>
      </c>
      <c r="N20" s="87">
        <v>11</v>
      </c>
      <c r="O20" s="30">
        <v>12</v>
      </c>
      <c r="P20" s="1"/>
      <c r="Q20" s="13">
        <f>IF(W19="","",IF(MONTH(W19+1)&lt;&gt;MONTH(W19),"",W19+1))</f>
        <v>3</v>
      </c>
      <c r="R20" s="14">
        <f>IF(Q20="","",IF(MONTH(Q20+1)&lt;&gt;MONTH(Q20),"",Q20+1))</f>
        <v>4</v>
      </c>
      <c r="S20" s="14">
        <f t="shared" ref="S20:S24" si="19">IF(R20="","",IF(MONTH(R20+1)&lt;&gt;MONTH(R20),"",R20+1))</f>
        <v>5</v>
      </c>
      <c r="T20" s="14">
        <f>IF(S20="","",IF(MONTH(S20+1)&lt;&gt;MONTH(S20),"",S20+1))</f>
        <v>6</v>
      </c>
      <c r="U20" s="14">
        <f t="shared" ref="U20:U24" si="20">IF(T20="","",IF(MONTH(T20+1)&lt;&gt;MONTH(T20),"",T20+1))</f>
        <v>7</v>
      </c>
      <c r="V20" s="14">
        <f t="shared" ref="V20:V23" si="21">IF(U20="","",IF(MONTH(U20+1)&lt;&gt;MONTH(U20),"",U20+1))</f>
        <v>8</v>
      </c>
      <c r="W20" s="15">
        <f t="shared" ref="W20:W23" si="22">IF(V20="","",IF(MONTH(V20+1)&lt;&gt;MONTH(V20),"",V20+1))</f>
        <v>9</v>
      </c>
      <c r="Y20" s="68">
        <f>IF(AE19="","",IF(MONTH(AE19+1)&lt;&gt;MONTH(AE19),"",AE19+1))</f>
        <v>8</v>
      </c>
      <c r="Z20" s="14">
        <v>9</v>
      </c>
      <c r="AA20" s="14">
        <v>10</v>
      </c>
      <c r="AB20" s="14">
        <v>11</v>
      </c>
      <c r="AC20" s="34">
        <f t="shared" ref="AC20:AC24" si="23">IF(AB20="","",IF(MONTH(AB20+1)&lt;&gt;MONTH(AB20),"",AB20+1))</f>
        <v>12</v>
      </c>
      <c r="AD20" s="34">
        <f t="shared" ref="AD20:AD23" si="24">IF(AC20="","",IF(MONTH(AC20+1)&lt;&gt;MONTH(AC20),"",AC20+1))</f>
        <v>13</v>
      </c>
      <c r="AE20" s="15">
        <f t="shared" ref="AE20:AE23" si="25">IF(AD20="","",IF(MONTH(AD20+1)&lt;&gt;MONTH(AD20),"",AD20+1))</f>
        <v>14</v>
      </c>
      <c r="AG20" s="4"/>
      <c r="AH20" s="51" t="s">
        <v>24</v>
      </c>
      <c r="AI20" s="50"/>
      <c r="AJ20" s="5"/>
    </row>
    <row r="21" spans="1:40" ht="14.25" thickTop="1" thickBot="1" x14ac:dyDescent="0.25">
      <c r="A21" s="68">
        <f t="shared" ref="A21:A23" si="26">IF(G20="","",IF(MONTH(G20+1)&lt;&gt;MONTH(G20),"",G20+1))</f>
        <v>15</v>
      </c>
      <c r="B21" s="14">
        <f t="shared" ref="B21:B22" si="27">IF(A21="","",IF(MONTH(A21+1)&lt;&gt;MONTH(A21),"",A21+1))</f>
        <v>16</v>
      </c>
      <c r="C21" s="14">
        <f t="shared" ref="C21:C22" si="28">IF(B21="","",IF(MONTH(B21+1)&lt;&gt;MONTH(B21),"",B21+1))</f>
        <v>17</v>
      </c>
      <c r="D21" s="14">
        <f t="shared" ref="D21:D22" si="29">IF(C21="","",IF(MONTH(C21+1)&lt;&gt;MONTH(C21),"",C21+1))</f>
        <v>18</v>
      </c>
      <c r="E21" s="14">
        <f t="shared" si="16"/>
        <v>19</v>
      </c>
      <c r="F21" s="14">
        <f t="shared" si="17"/>
        <v>20</v>
      </c>
      <c r="G21" s="15">
        <f t="shared" ref="G21:G22" si="30">IF(F21="","",IF(MONTH(F21+1)&lt;&gt;MONTH(F21),"",F21+1))</f>
        <v>21</v>
      </c>
      <c r="H21" s="1"/>
      <c r="I21" s="68">
        <v>13</v>
      </c>
      <c r="J21" s="31">
        <f t="shared" ref="J21:J22" si="31">IF(I21="","",IF(MONTH(I21+1)&lt;&gt;MONTH(I21),"",I21+1))</f>
        <v>14</v>
      </c>
      <c r="K21" s="14">
        <f t="shared" ref="K21:K22" si="32">IF(J21="","",IF(MONTH(J21+1)&lt;&gt;MONTH(J21),"",J21+1))</f>
        <v>15</v>
      </c>
      <c r="L21" s="14">
        <f t="shared" ref="L21:L22" si="33">IF(K21="","",IF(MONTH(K21+1)&lt;&gt;MONTH(K21),"",K21+1))</f>
        <v>16</v>
      </c>
      <c r="M21" s="90">
        <f t="shared" ref="M21:O22" si="34">IF(L21="","",IF(MONTH(L21+1)&lt;&gt;MONTH(L21),"",L21+1))</f>
        <v>17</v>
      </c>
      <c r="N21" s="14">
        <f t="shared" si="34"/>
        <v>18</v>
      </c>
      <c r="O21" s="30">
        <f t="shared" si="34"/>
        <v>19</v>
      </c>
      <c r="P21" s="1"/>
      <c r="Q21" s="13">
        <f t="shared" ref="Q21:Q23" si="35">IF(W20="","",IF(MONTH(W20+1)&lt;&gt;MONTH(W20),"",W20+1))</f>
        <v>10</v>
      </c>
      <c r="R21" s="73">
        <f t="shared" ref="R21:R24" si="36">IF(Q21="","",IF(MONTH(Q21+1)&lt;&gt;MONTH(Q21),"",Q21+1))</f>
        <v>11</v>
      </c>
      <c r="S21" s="34">
        <f t="shared" si="19"/>
        <v>12</v>
      </c>
      <c r="T21" s="34">
        <f t="shared" ref="T21:T24" si="37">IF(S21="","",IF(MONTH(S21+1)&lt;&gt;MONTH(S21),"",S21+1))</f>
        <v>13</v>
      </c>
      <c r="U21" s="34">
        <f t="shared" si="20"/>
        <v>14</v>
      </c>
      <c r="V21" s="34">
        <f t="shared" si="21"/>
        <v>15</v>
      </c>
      <c r="W21" s="15">
        <f t="shared" si="22"/>
        <v>16</v>
      </c>
      <c r="Y21" s="68">
        <f t="shared" ref="Y21:Y23" si="38">IF(AE20="","",IF(MONTH(AE20+1)&lt;&gt;MONTH(AE20),"",AE20+1))</f>
        <v>15</v>
      </c>
      <c r="Z21" s="14">
        <f t="shared" ref="Z21:Z24" si="39">IF(Y21="","",IF(MONTH(Y21+1)&lt;&gt;MONTH(Y21),"",Y21+1))</f>
        <v>16</v>
      </c>
      <c r="AA21" s="14">
        <f t="shared" ref="AA21:AA23" si="40">IF(Z21="","",IF(MONTH(Z21+1)&lt;&gt;MONTH(Z21),"",Z21+1))</f>
        <v>17</v>
      </c>
      <c r="AB21" s="77">
        <f t="shared" ref="AB21:AB24" si="41">IF(AA21="","",IF(MONTH(AA21+1)&lt;&gt;MONTH(AA21),"",AA21+1))</f>
        <v>18</v>
      </c>
      <c r="AC21" s="78">
        <f t="shared" si="23"/>
        <v>19</v>
      </c>
      <c r="AD21" s="82">
        <f t="shared" si="24"/>
        <v>20</v>
      </c>
      <c r="AE21" s="30">
        <f t="shared" si="25"/>
        <v>21</v>
      </c>
      <c r="AG21" s="4"/>
      <c r="AH21" s="51" t="s">
        <v>19</v>
      </c>
      <c r="AI21" s="50"/>
      <c r="AJ21" s="5"/>
    </row>
    <row r="22" spans="1:40" ht="13.5" thickTop="1" x14ac:dyDescent="0.2">
      <c r="A22" s="68">
        <f t="shared" si="26"/>
        <v>22</v>
      </c>
      <c r="B22" s="14">
        <f t="shared" si="27"/>
        <v>23</v>
      </c>
      <c r="C22" s="14">
        <f t="shared" si="28"/>
        <v>24</v>
      </c>
      <c r="D22" s="14">
        <f t="shared" si="29"/>
        <v>25</v>
      </c>
      <c r="E22" s="14">
        <f t="shared" si="16"/>
        <v>26</v>
      </c>
      <c r="F22" s="31">
        <f t="shared" ref="F22:F23" si="42">IF(E22="","",IF(MONTH(E22+1)&lt;&gt;MONTH(E22),"",E22+1))</f>
        <v>27</v>
      </c>
      <c r="G22" s="71">
        <f t="shared" si="30"/>
        <v>28</v>
      </c>
      <c r="H22" s="1"/>
      <c r="I22" s="68">
        <f t="shared" ref="I22:I24" si="43">IF(O21="","",IF(MONTH(O21+1)&lt;&gt;MONTH(O21),"",O21+1))</f>
        <v>20</v>
      </c>
      <c r="J22" s="14">
        <f t="shared" si="31"/>
        <v>21</v>
      </c>
      <c r="K22" s="14">
        <f t="shared" si="32"/>
        <v>22</v>
      </c>
      <c r="L22" s="14">
        <f t="shared" si="33"/>
        <v>23</v>
      </c>
      <c r="M22" s="14">
        <f t="shared" si="34"/>
        <v>24</v>
      </c>
      <c r="N22" s="56">
        <f t="shared" si="34"/>
        <v>25</v>
      </c>
      <c r="O22" s="15">
        <f t="shared" si="34"/>
        <v>26</v>
      </c>
      <c r="P22" s="1"/>
      <c r="Q22" s="13">
        <f t="shared" si="35"/>
        <v>17</v>
      </c>
      <c r="R22" s="14">
        <f t="shared" si="36"/>
        <v>18</v>
      </c>
      <c r="S22" s="14">
        <f t="shared" si="19"/>
        <v>19</v>
      </c>
      <c r="T22" s="14">
        <f t="shared" si="37"/>
        <v>20</v>
      </c>
      <c r="U22" s="29">
        <f t="shared" si="20"/>
        <v>21</v>
      </c>
      <c r="V22" s="28">
        <f t="shared" si="21"/>
        <v>22</v>
      </c>
      <c r="W22" s="30">
        <f t="shared" si="22"/>
        <v>23</v>
      </c>
      <c r="Y22" s="68">
        <f t="shared" si="38"/>
        <v>22</v>
      </c>
      <c r="Z22" s="36">
        <f t="shared" si="39"/>
        <v>23</v>
      </c>
      <c r="AA22" s="31">
        <f t="shared" si="40"/>
        <v>24</v>
      </c>
      <c r="AB22" s="31">
        <f t="shared" si="41"/>
        <v>25</v>
      </c>
      <c r="AC22" s="79">
        <f t="shared" si="23"/>
        <v>26</v>
      </c>
      <c r="AD22" s="39">
        <f t="shared" si="24"/>
        <v>27</v>
      </c>
      <c r="AE22" s="71">
        <f t="shared" si="25"/>
        <v>28</v>
      </c>
      <c r="AG22" s="4"/>
      <c r="AH22" s="51" t="s">
        <v>43</v>
      </c>
      <c r="AI22" s="50"/>
      <c r="AJ22" s="5"/>
    </row>
    <row r="23" spans="1:40" x14ac:dyDescent="0.2">
      <c r="A23" s="13">
        <f t="shared" si="26"/>
        <v>29</v>
      </c>
      <c r="B23" s="56">
        <f t="shared" ref="B23" si="44">IF(A23="","",IF(MONTH(A23+1)&lt;&gt;MONTH(A23),"",A23+1))</f>
        <v>30</v>
      </c>
      <c r="C23" s="56"/>
      <c r="D23" s="56" t="str">
        <f t="shared" ref="D23" si="45">IF(C23="","",IF(MONTH(C23+1)&lt;&gt;MONTH(C23),"",C23+1))</f>
        <v/>
      </c>
      <c r="E23" s="56" t="str">
        <f t="shared" ref="E23" si="46">IF(D23="","",IF(MONTH(D23+1)&lt;&gt;MONTH(D23),"",D23+1))</f>
        <v/>
      </c>
      <c r="F23" s="56" t="str">
        <f t="shared" si="42"/>
        <v/>
      </c>
      <c r="G23" s="71" t="str">
        <f t="shared" ref="G23" si="47">IF(F23="","",IF(MONTH(F23+1)&lt;&gt;MONTH(F23),"",F23+1))</f>
        <v/>
      </c>
      <c r="H23" s="1"/>
      <c r="I23" s="13">
        <f t="shared" si="43"/>
        <v>27</v>
      </c>
      <c r="J23" s="70">
        <f t="shared" ref="J23:J24" si="48">IF(I23="","",IF(MONTH(I23+1)&lt;&gt;MONTH(I23),"",I23+1))</f>
        <v>28</v>
      </c>
      <c r="K23" s="70">
        <f t="shared" ref="K23:L24" si="49">IF(J23="","",IF(MONTH(J23+1)&lt;&gt;MONTH(J23),"",J23+1))</f>
        <v>29</v>
      </c>
      <c r="L23" s="132">
        <f t="shared" si="49"/>
        <v>30</v>
      </c>
      <c r="M23" s="70">
        <f t="shared" ref="M23:O24" si="50">IF(L23="","",IF(MONTH(L23+1)&lt;&gt;MONTH(L23),"",L23+1))</f>
        <v>31</v>
      </c>
      <c r="N23" s="56" t="str">
        <f t="shared" si="50"/>
        <v/>
      </c>
      <c r="O23" s="71" t="str">
        <f t="shared" si="50"/>
        <v/>
      </c>
      <c r="P23" s="1"/>
      <c r="Q23" s="13">
        <f t="shared" si="35"/>
        <v>24</v>
      </c>
      <c r="R23" s="39">
        <f t="shared" si="36"/>
        <v>25</v>
      </c>
      <c r="S23" s="39">
        <f t="shared" si="19"/>
        <v>26</v>
      </c>
      <c r="T23" s="39">
        <f t="shared" si="37"/>
        <v>27</v>
      </c>
      <c r="U23" s="74">
        <f t="shared" si="20"/>
        <v>28</v>
      </c>
      <c r="V23" s="74">
        <f t="shared" si="21"/>
        <v>29</v>
      </c>
      <c r="W23" s="15">
        <f t="shared" si="22"/>
        <v>30</v>
      </c>
      <c r="Y23" s="13">
        <f t="shared" si="38"/>
        <v>29</v>
      </c>
      <c r="Z23" s="39">
        <f t="shared" si="39"/>
        <v>30</v>
      </c>
      <c r="AA23" s="39">
        <f t="shared" si="40"/>
        <v>31</v>
      </c>
      <c r="AB23" s="56" t="str">
        <f t="shared" si="41"/>
        <v/>
      </c>
      <c r="AC23" s="56" t="str">
        <f t="shared" si="23"/>
        <v/>
      </c>
      <c r="AD23" s="56" t="str">
        <f t="shared" si="24"/>
        <v/>
      </c>
      <c r="AE23" s="71" t="str">
        <f t="shared" si="25"/>
        <v/>
      </c>
      <c r="AG23" s="4"/>
      <c r="AH23" s="51" t="s">
        <v>44</v>
      </c>
      <c r="AI23" s="50"/>
      <c r="AJ23" s="5"/>
      <c r="AM23" s="57"/>
      <c r="AN23" s="66"/>
    </row>
    <row r="24" spans="1:40" x14ac:dyDescent="0.2">
      <c r="A24" s="16"/>
      <c r="B24" s="17" t="str">
        <f t="shared" ref="B24:E24" si="51">IF(A24="","",IF(MONTH(A24+1)&lt;&gt;MONTH(A24),"",A24+1))</f>
        <v/>
      </c>
      <c r="C24" s="17" t="str">
        <f t="shared" si="51"/>
        <v/>
      </c>
      <c r="D24" s="17" t="str">
        <f t="shared" si="51"/>
        <v/>
      </c>
      <c r="E24" s="17" t="str">
        <f t="shared" si="51"/>
        <v/>
      </c>
      <c r="F24" s="38"/>
      <c r="G24" s="18">
        <v>19</v>
      </c>
      <c r="H24" s="1"/>
      <c r="I24" s="16" t="str">
        <f t="shared" si="43"/>
        <v/>
      </c>
      <c r="J24" s="17" t="str">
        <f t="shared" si="48"/>
        <v/>
      </c>
      <c r="K24" s="17" t="str">
        <f t="shared" si="49"/>
        <v/>
      </c>
      <c r="L24" s="17" t="str">
        <f t="shared" si="49"/>
        <v/>
      </c>
      <c r="M24" s="17" t="str">
        <f t="shared" si="50"/>
        <v/>
      </c>
      <c r="N24" s="67">
        <v>22</v>
      </c>
      <c r="O24" s="18">
        <v>21</v>
      </c>
      <c r="P24" s="1"/>
      <c r="Q24" s="16"/>
      <c r="R24" s="17" t="str">
        <f t="shared" si="36"/>
        <v/>
      </c>
      <c r="S24" s="17" t="str">
        <f t="shared" si="19"/>
        <v/>
      </c>
      <c r="T24" s="17" t="str">
        <f t="shared" si="37"/>
        <v/>
      </c>
      <c r="U24" s="17" t="str">
        <f t="shared" si="20"/>
        <v/>
      </c>
      <c r="V24" s="38"/>
      <c r="W24" s="18">
        <v>15</v>
      </c>
      <c r="Y24" s="16"/>
      <c r="Z24" s="17" t="str">
        <f t="shared" si="39"/>
        <v/>
      </c>
      <c r="AA24" s="17" t="str">
        <f t="shared" ref="AA24" si="52">IF(Z24="","",IF(MONTH(Z24+1)&lt;&gt;MONTH(Z24),"",Z24+1))</f>
        <v/>
      </c>
      <c r="AB24" s="17" t="str">
        <f t="shared" si="41"/>
        <v/>
      </c>
      <c r="AC24" s="17" t="str">
        <f t="shared" si="23"/>
        <v/>
      </c>
      <c r="AD24" s="67">
        <v>15</v>
      </c>
      <c r="AE24" s="18">
        <v>14</v>
      </c>
      <c r="AG24" s="4"/>
      <c r="AH24" s="51" t="s">
        <v>25</v>
      </c>
      <c r="AI24" s="50"/>
      <c r="AJ24" s="5"/>
    </row>
    <row r="25" spans="1:40" x14ac:dyDescent="0.2">
      <c r="AG25" s="4"/>
      <c r="AH25" s="51" t="s">
        <v>20</v>
      </c>
      <c r="AI25" s="50"/>
      <c r="AJ25" s="5"/>
    </row>
    <row r="26" spans="1:40" ht="15" x14ac:dyDescent="0.2">
      <c r="A26" s="112">
        <f>DATE(YEAR(Y17+35),MONTH(Y17+35),1)</f>
        <v>45658</v>
      </c>
      <c r="B26" s="113"/>
      <c r="C26" s="113"/>
      <c r="D26" s="113"/>
      <c r="E26" s="113"/>
      <c r="F26" s="113"/>
      <c r="G26" s="114"/>
      <c r="H26" s="7"/>
      <c r="I26" s="112">
        <f>DATE(YEAR(A26+35),MONTH(A26+35),1)</f>
        <v>45689</v>
      </c>
      <c r="J26" s="113"/>
      <c r="K26" s="113"/>
      <c r="L26" s="113"/>
      <c r="M26" s="113"/>
      <c r="N26" s="113"/>
      <c r="O26" s="114"/>
      <c r="P26" s="7"/>
      <c r="Q26" s="112">
        <f>DATE(YEAR(I26+35),MONTH(I26+35),1)</f>
        <v>45717</v>
      </c>
      <c r="R26" s="113"/>
      <c r="S26" s="113"/>
      <c r="T26" s="113"/>
      <c r="U26" s="113"/>
      <c r="V26" s="113"/>
      <c r="W26" s="114"/>
      <c r="Y26" s="112">
        <f>DATE(YEAR(Q26+35),MONTH(Q26+35),1)</f>
        <v>45748</v>
      </c>
      <c r="Z26" s="113"/>
      <c r="AA26" s="113"/>
      <c r="AB26" s="113"/>
      <c r="AC26" s="113"/>
      <c r="AD26" s="113"/>
      <c r="AE26" s="114"/>
      <c r="AG26" s="4"/>
      <c r="AH26" s="51" t="s">
        <v>26</v>
      </c>
      <c r="AI26" s="50"/>
      <c r="AJ26" s="5"/>
    </row>
    <row r="27" spans="1:40" ht="13.5" x14ac:dyDescent="0.25">
      <c r="A27" s="20" t="str">
        <f>CHOOSE(1+MOD(startday+1-2,7),"Su","M","Tu","W","Th","F","Sa")</f>
        <v>Su</v>
      </c>
      <c r="B27" s="21" t="str">
        <f>CHOOSE(1+MOD(startday+2-2,7),"Su","M","Tu","W","Th","F","Sa")</f>
        <v>M</v>
      </c>
      <c r="C27" s="21" t="str">
        <f>CHOOSE(1+MOD(startday+3-2,7),"Su","M","Tu","W","Th","F","Sa")</f>
        <v>Tu</v>
      </c>
      <c r="D27" s="21" t="str">
        <f>CHOOSE(1+MOD(startday+4-2,7),"Su","M","Tu","W","Th","F","Sa")</f>
        <v>W</v>
      </c>
      <c r="E27" s="21" t="str">
        <f>CHOOSE(1+MOD(startday+5-2,7),"Su","M","Tu","W","Th","F","Sa")</f>
        <v>Th</v>
      </c>
      <c r="F27" s="21" t="str">
        <f>CHOOSE(1+MOD(startday+6-2,7),"Su","M","Tu","W","Th","F","Sa")</f>
        <v>F</v>
      </c>
      <c r="G27" s="22" t="str">
        <f>CHOOSE(1+MOD(startday+7-2,7),"Su","M","Tu","W","Th","F","Sa")</f>
        <v>Sa</v>
      </c>
      <c r="H27" s="23"/>
      <c r="I27" s="20" t="str">
        <f>CHOOSE(1+MOD(startday+1-2,7),"Su","M","Tu","W","Th","F","Sa")</f>
        <v>Su</v>
      </c>
      <c r="J27" s="21" t="str">
        <f>CHOOSE(1+MOD(startday+2-2,7),"Su","M","Tu","W","Th","F","Sa")</f>
        <v>M</v>
      </c>
      <c r="K27" s="21" t="str">
        <f>CHOOSE(1+MOD(startday+3-2,7),"Su","M","Tu","W","Th","F","Sa")</f>
        <v>Tu</v>
      </c>
      <c r="L27" s="21" t="str">
        <f>CHOOSE(1+MOD(startday+4-2,7),"Su","M","Tu","W","Th","F","Sa")</f>
        <v>W</v>
      </c>
      <c r="M27" s="21" t="str">
        <f>CHOOSE(1+MOD(startday+5-2,7),"Su","M","Tu","W","Th","F","Sa")</f>
        <v>Th</v>
      </c>
      <c r="N27" s="21" t="str">
        <f>CHOOSE(1+MOD(startday+6-2,7),"Su","M","Tu","W","Th","F","Sa")</f>
        <v>F</v>
      </c>
      <c r="O27" s="22" t="str">
        <f>CHOOSE(1+MOD(startday+7-2,7),"Su","M","Tu","W","Th","F","Sa")</f>
        <v>Sa</v>
      </c>
      <c r="P27" s="23"/>
      <c r="Q27" s="20" t="str">
        <f>CHOOSE(1+MOD(startday+1-2,7),"Su","M","Tu","W","Th","F","Sa")</f>
        <v>Su</v>
      </c>
      <c r="R27" s="21" t="str">
        <f>CHOOSE(1+MOD(startday+2-2,7),"Su","M","Tu","W","Th","F","Sa")</f>
        <v>M</v>
      </c>
      <c r="S27" s="21" t="str">
        <f>CHOOSE(1+MOD(startday+3-2,7),"Su","M","Tu","W","Th","F","Sa")</f>
        <v>Tu</v>
      </c>
      <c r="T27" s="21" t="str">
        <f>CHOOSE(1+MOD(startday+4-2,7),"Su","M","Tu","W","Th","F","Sa")</f>
        <v>W</v>
      </c>
      <c r="U27" s="21" t="str">
        <f>CHOOSE(1+MOD(startday+5-2,7),"Su","M","Tu","W","Th","F","Sa")</f>
        <v>Th</v>
      </c>
      <c r="V27" s="21" t="str">
        <f>CHOOSE(1+MOD(startday+6-2,7),"Su","M","Tu","W","Th","F","Sa")</f>
        <v>F</v>
      </c>
      <c r="W27" s="22" t="str">
        <f>CHOOSE(1+MOD(startday+7-2,7),"Su","M","Tu","W","Th","F","Sa")</f>
        <v>Sa</v>
      </c>
      <c r="X27" s="24"/>
      <c r="Y27" s="20" t="str">
        <f>CHOOSE(1+MOD(startday+1-2,7),"Su","M","Tu","W","Th","F","Sa")</f>
        <v>Su</v>
      </c>
      <c r="Z27" s="21" t="str">
        <f>CHOOSE(1+MOD(startday+2-2,7),"Su","M","Tu","W","Th","F","Sa")</f>
        <v>M</v>
      </c>
      <c r="AA27" s="21" t="str">
        <f>CHOOSE(1+MOD(startday+3-2,7),"Su","M","Tu","W","Th","F","Sa")</f>
        <v>Tu</v>
      </c>
      <c r="AB27" s="21" t="str">
        <f>CHOOSE(1+MOD(startday+4-2,7),"Su","M","Tu","W","Th","F","Sa")</f>
        <v>W</v>
      </c>
      <c r="AC27" s="21" t="str">
        <f>CHOOSE(1+MOD(startday+5-2,7),"Su","M","Tu","W","Th","F","Sa")</f>
        <v>Th</v>
      </c>
      <c r="AD27" s="21" t="str">
        <f>CHOOSE(1+MOD(startday+6-2,7),"Su","M","Tu","W","Th","F","Sa")</f>
        <v>F</v>
      </c>
      <c r="AE27" s="22" t="str">
        <f>CHOOSE(1+MOD(startday+7-2,7),"Su","M","Tu","W","Th","F","Sa")</f>
        <v>Sa</v>
      </c>
      <c r="AG27" s="4"/>
      <c r="AH27" s="51" t="s">
        <v>27</v>
      </c>
      <c r="AI27" s="50"/>
      <c r="AJ27" s="5"/>
    </row>
    <row r="28" spans="1:40" x14ac:dyDescent="0.2">
      <c r="A28" s="13" t="str">
        <f>IF(WEEKDAY(A26,1)=startday,A26,"")</f>
        <v/>
      </c>
      <c r="B28" s="14" t="str">
        <f>IF(A28="",IF(WEEKDAY(A26,1)=MOD(startday,7)+1,A26,""),A28+1)</f>
        <v/>
      </c>
      <c r="C28" s="14"/>
      <c r="D28" s="31">
        <v>1</v>
      </c>
      <c r="E28" s="36">
        <f>IF(D28="",IF(WEEKDAY(A26,1)=MOD(startday+3,7)+1,A26,""),D28+1)</f>
        <v>2</v>
      </c>
      <c r="F28" s="36">
        <f>IF(E28="",IF(WEEKDAY(A26,1)=MOD(startday+4,7)+1,A26,""),E28+1)</f>
        <v>3</v>
      </c>
      <c r="G28" s="15">
        <f>IF(F28="",IF(WEEKDAY(A26,1)=MOD(startday+5,7)+1,A26,""),F28+1)</f>
        <v>4</v>
      </c>
      <c r="H28" s="1"/>
      <c r="I28" s="13"/>
      <c r="J28" s="14"/>
      <c r="K28" s="14"/>
      <c r="L28" s="14"/>
      <c r="M28" s="14"/>
      <c r="N28" s="34"/>
      <c r="O28" s="15">
        <v>1</v>
      </c>
      <c r="P28" s="1"/>
      <c r="Q28" s="13"/>
      <c r="R28" s="14"/>
      <c r="S28" s="14"/>
      <c r="T28" s="14"/>
      <c r="U28" s="14"/>
      <c r="V28" s="34"/>
      <c r="W28" s="15">
        <v>1</v>
      </c>
      <c r="Y28" s="13"/>
      <c r="Z28" s="34"/>
      <c r="AA28" s="14">
        <v>1</v>
      </c>
      <c r="AB28" s="14">
        <f>IF(AA28="",IF(WEEKDAY(X26,1)=MOD(startday+3,7)+1,X26,""),AA28+1)</f>
        <v>2</v>
      </c>
      <c r="AC28" s="14">
        <f>IF(AB28="",IF(WEEKDAY(X26,1)=MOD(startday+4,7)+1,X26,""),AB28+1)</f>
        <v>3</v>
      </c>
      <c r="AD28" s="15">
        <f>IF(AC28="",IF(WEEKDAY(X26,1)=MOD(startday+5,7)+1,X26,""),AC28+1)</f>
        <v>4</v>
      </c>
      <c r="AE28" s="69">
        <f>IF(AD28="",IF(WEEKDAY(Y26,1)=MOD(startday+5,7)+1,Y26,""),AD28+1)</f>
        <v>5</v>
      </c>
      <c r="AG28" s="4"/>
      <c r="AH28" s="51" t="s">
        <v>28</v>
      </c>
      <c r="AI28" s="50"/>
      <c r="AJ28" s="5"/>
    </row>
    <row r="29" spans="1:40" x14ac:dyDescent="0.2">
      <c r="A29" s="13">
        <f>IF(G28="","",IF(MONTH(G28+1)&lt;&gt;MONTH(G28),"",G28+1))</f>
        <v>5</v>
      </c>
      <c r="B29" s="14">
        <f>IF(A29="","",IF(MONTH(A29+1)&lt;&gt;MONTH(A29),"",A29+1))</f>
        <v>6</v>
      </c>
      <c r="C29" s="14">
        <f t="shared" ref="C29:C33" si="53">IF(B29="","",IF(MONTH(B29+1)&lt;&gt;MONTH(B29),"",B29+1))</f>
        <v>7</v>
      </c>
      <c r="D29" s="14">
        <f>IF(C29="","",IF(MONTH(C29+1)&lt;&gt;MONTH(C29),"",C29+1))</f>
        <v>8</v>
      </c>
      <c r="E29" s="14">
        <f t="shared" ref="E29:E31" si="54">IF(D29="","",IF(MONTH(D29+1)&lt;&gt;MONTH(D29),"",D29+1))</f>
        <v>9</v>
      </c>
      <c r="F29" s="14">
        <f t="shared" ref="F29:F31" si="55">IF(E29="","",IF(MONTH(E29+1)&lt;&gt;MONTH(E29),"",E29+1))</f>
        <v>10</v>
      </c>
      <c r="G29" s="15">
        <f t="shared" ref="G29:G32" si="56">IF(F29="","",IF(MONTH(F29+1)&lt;&gt;MONTH(F29),"",F29+1))</f>
        <v>11</v>
      </c>
      <c r="H29" s="1"/>
      <c r="I29" s="13">
        <f>IF(O28="","",IF(MONTH(O28+1)&lt;&gt;MONTH(O28),"",O28+1))</f>
        <v>2</v>
      </c>
      <c r="J29" s="14">
        <f>IF(I29="","",IF(MONTH(I29+1)&lt;&gt;MONTH(I29),"",I29+1))</f>
        <v>3</v>
      </c>
      <c r="K29" s="14">
        <f t="shared" ref="K29:K33" si="57">IF(J29="","",IF(MONTH(J29+1)&lt;&gt;MONTH(J29),"",J29+1))</f>
        <v>4</v>
      </c>
      <c r="L29" s="14">
        <f>IF(K29="","",IF(MONTH(K29+1)&lt;&gt;MONTH(K29),"",K29+1))</f>
        <v>5</v>
      </c>
      <c r="M29" s="29">
        <f t="shared" ref="M29:M33" si="58">IF(L29="","",IF(MONTH(L29+1)&lt;&gt;MONTH(L29),"",L29+1))</f>
        <v>6</v>
      </c>
      <c r="N29" s="14">
        <f t="shared" ref="N29:N31" si="59">IF(M29="","",IF(MONTH(M29+1)&lt;&gt;MONTH(M29),"",M29+1))</f>
        <v>7</v>
      </c>
      <c r="O29" s="30">
        <f t="shared" ref="O29:O31" si="60">IF(N29="","",IF(MONTH(N29+1)&lt;&gt;MONTH(N29),"",N29+1))</f>
        <v>8</v>
      </c>
      <c r="P29" s="1"/>
      <c r="Q29" s="13">
        <f>IF(W28="","",IF(MONTH(W28+1)&lt;&gt;MONTH(W28),"",W28+1))</f>
        <v>2</v>
      </c>
      <c r="R29" s="14">
        <f>IF(Q29="","",IF(MONTH(Q29+1)&lt;&gt;MONTH(Q29),"",Q29+1))</f>
        <v>3</v>
      </c>
      <c r="S29" s="14">
        <f t="shared" ref="S29:S32" si="61">IF(R29="","",IF(MONTH(R29+1)&lt;&gt;MONTH(R29),"",R29+1))</f>
        <v>4</v>
      </c>
      <c r="T29" s="14">
        <f>IF(S29="","",IF(MONTH(S29+1)&lt;&gt;MONTH(S29),"",S29+1))</f>
        <v>5</v>
      </c>
      <c r="U29" s="29">
        <f t="shared" ref="U29:U32" si="62">IF(T29="","",IF(MONTH(T29+1)&lt;&gt;MONTH(T29),"",T29+1))</f>
        <v>6</v>
      </c>
      <c r="V29" s="14">
        <f t="shared" ref="V29:V32" si="63">IF(U29="","",IF(MONTH(U29+1)&lt;&gt;MONTH(U29),"",U29+1))</f>
        <v>7</v>
      </c>
      <c r="W29" s="30">
        <f t="shared" ref="W29:W31" si="64">IF(V29="","",IF(MONTH(V29+1)&lt;&gt;MONTH(V29),"",V29+1))</f>
        <v>8</v>
      </c>
      <c r="Y29" s="68">
        <f>IF(AE28="","",IF(MONTH(AE28+1)&lt;&gt;MONTH(AE28),"",AE28+1))</f>
        <v>6</v>
      </c>
      <c r="Z29" s="14">
        <f t="shared" ref="Z29:Z32" si="65">IF(Y29="","",IF(MONTH(Y29+1)&lt;&gt;MONTH(Y29),"",Y29+1))</f>
        <v>7</v>
      </c>
      <c r="AA29" s="14">
        <v>8</v>
      </c>
      <c r="AB29" s="14">
        <v>9</v>
      </c>
      <c r="AC29" s="14">
        <v>10</v>
      </c>
      <c r="AD29" s="14">
        <v>11</v>
      </c>
      <c r="AE29" s="15">
        <v>12</v>
      </c>
      <c r="AG29" s="4"/>
      <c r="AH29" s="102" t="s">
        <v>11</v>
      </c>
      <c r="AI29" s="103"/>
      <c r="AJ29" s="5"/>
    </row>
    <row r="30" spans="1:40" ht="13.5" thickBot="1" x14ac:dyDescent="0.25">
      <c r="A30" s="13">
        <f t="shared" ref="A30:A33" si="66">IF(G29="","",IF(MONTH(G29+1)&lt;&gt;MONTH(G29),"",G29+1))</f>
        <v>12</v>
      </c>
      <c r="B30" s="14">
        <f t="shared" ref="B30:B33" si="67">IF(A30="","",IF(MONTH(A30+1)&lt;&gt;MONTH(A30),"",A30+1))</f>
        <v>13</v>
      </c>
      <c r="C30" s="14">
        <f t="shared" si="53"/>
        <v>14</v>
      </c>
      <c r="D30" s="14">
        <f t="shared" ref="D30:D31" si="68">IF(C30="","",IF(MONTH(C30+1)&lt;&gt;MONTH(C30),"",C30+1))</f>
        <v>15</v>
      </c>
      <c r="E30" s="14">
        <f t="shared" si="54"/>
        <v>16</v>
      </c>
      <c r="F30" s="14">
        <f t="shared" si="55"/>
        <v>17</v>
      </c>
      <c r="G30" s="15">
        <f t="shared" si="56"/>
        <v>18</v>
      </c>
      <c r="H30" s="1"/>
      <c r="I30" s="13">
        <f t="shared" ref="I30:I32" si="69">IF(O29="","",IF(MONTH(O29+1)&lt;&gt;MONTH(O29),"",O29+1))</f>
        <v>9</v>
      </c>
      <c r="J30" s="14">
        <f t="shared" ref="J30:J32" si="70">IF(I30="","",IF(MONTH(I30+1)&lt;&gt;MONTH(I30),"",I30+1))</f>
        <v>10</v>
      </c>
      <c r="K30" s="14">
        <f t="shared" si="57"/>
        <v>11</v>
      </c>
      <c r="L30" s="14">
        <f t="shared" ref="L30:L33" si="71">IF(K30="","",IF(MONTH(K30+1)&lt;&gt;MONTH(K30),"",K30+1))</f>
        <v>12</v>
      </c>
      <c r="M30" s="14">
        <f t="shared" si="58"/>
        <v>13</v>
      </c>
      <c r="N30" s="76">
        <f t="shared" si="59"/>
        <v>14</v>
      </c>
      <c r="O30" s="15">
        <f t="shared" si="60"/>
        <v>15</v>
      </c>
      <c r="P30" s="1"/>
      <c r="Q30" s="13">
        <f t="shared" ref="Q30:Q32" si="72">IF(W29="","",IF(MONTH(W29+1)&lt;&gt;MONTH(W29),"",W29+1))</f>
        <v>9</v>
      </c>
      <c r="R30" s="14">
        <f t="shared" ref="R30:R32" si="73">IF(Q30="","",IF(MONTH(Q30+1)&lt;&gt;MONTH(Q30),"",Q30+1))</f>
        <v>10</v>
      </c>
      <c r="S30" s="14">
        <f t="shared" si="61"/>
        <v>11</v>
      </c>
      <c r="T30" s="14">
        <f t="shared" ref="T30:T32" si="74">IF(S30="","",IF(MONTH(S30+1)&lt;&gt;MONTH(S30),"",S30+1))</f>
        <v>12</v>
      </c>
      <c r="U30" s="88">
        <f t="shared" si="62"/>
        <v>13</v>
      </c>
      <c r="V30" s="34">
        <f t="shared" si="63"/>
        <v>14</v>
      </c>
      <c r="W30" s="15">
        <f t="shared" si="64"/>
        <v>15</v>
      </c>
      <c r="Y30" s="68">
        <v>13</v>
      </c>
      <c r="Z30" s="108">
        <f t="shared" si="65"/>
        <v>14</v>
      </c>
      <c r="AA30" s="108">
        <f t="shared" ref="AA30:AA32" si="75">IF(Z30="","",IF(MONTH(Z30+1)&lt;&gt;MONTH(Z30),"",Z30+1))</f>
        <v>15</v>
      </c>
      <c r="AB30" s="108">
        <f t="shared" ref="AB30:AB32" si="76">IF(AA30="","",IF(MONTH(AA30+1)&lt;&gt;MONTH(AA30),"",AA30+1))</f>
        <v>16</v>
      </c>
      <c r="AC30" s="108">
        <f t="shared" ref="AC30:AC31" si="77">IF(AB30="","",IF(MONTH(AB30+1)&lt;&gt;MONTH(AB30),"",AB30+1))</f>
        <v>17</v>
      </c>
      <c r="AD30" s="109">
        <f t="shared" ref="AD30:AD32" si="78">IF(AC30="","",IF(MONTH(AC30+1)&lt;&gt;MONTH(AC30),"",AC30+1))</f>
        <v>18</v>
      </c>
      <c r="AE30" s="15">
        <f t="shared" ref="AE30:AE32" si="79">IF(AD30="","",IF(MONTH(AD30+1)&lt;&gt;MONTH(AD30),"",AD30+1))</f>
        <v>19</v>
      </c>
      <c r="AG30" s="4"/>
      <c r="AH30" s="104" t="s">
        <v>30</v>
      </c>
      <c r="AI30" s="103"/>
      <c r="AJ30" s="5"/>
    </row>
    <row r="31" spans="1:40" ht="14.25" thickTop="1" thickBot="1" x14ac:dyDescent="0.25">
      <c r="A31" s="13">
        <f t="shared" si="66"/>
        <v>19</v>
      </c>
      <c r="B31" s="31">
        <f t="shared" si="67"/>
        <v>20</v>
      </c>
      <c r="C31" s="14">
        <f t="shared" si="53"/>
        <v>21</v>
      </c>
      <c r="D31" s="14">
        <f t="shared" si="68"/>
        <v>22</v>
      </c>
      <c r="E31" s="14">
        <f t="shared" si="54"/>
        <v>23</v>
      </c>
      <c r="F31" s="14">
        <f t="shared" si="55"/>
        <v>24</v>
      </c>
      <c r="G31" s="15">
        <f t="shared" si="56"/>
        <v>25</v>
      </c>
      <c r="H31" s="1"/>
      <c r="I31" s="13">
        <f t="shared" si="69"/>
        <v>16</v>
      </c>
      <c r="J31" s="31">
        <f t="shared" si="70"/>
        <v>17</v>
      </c>
      <c r="K31" s="36">
        <f t="shared" si="57"/>
        <v>18</v>
      </c>
      <c r="L31" s="36">
        <f t="shared" si="71"/>
        <v>19</v>
      </c>
      <c r="M31" s="36">
        <f t="shared" si="58"/>
        <v>20</v>
      </c>
      <c r="N31" s="31">
        <f t="shared" si="59"/>
        <v>21</v>
      </c>
      <c r="O31" s="15">
        <f t="shared" si="60"/>
        <v>22</v>
      </c>
      <c r="P31" s="1"/>
      <c r="Q31" s="13">
        <f t="shared" si="72"/>
        <v>16</v>
      </c>
      <c r="R31" s="14">
        <f t="shared" si="73"/>
        <v>17</v>
      </c>
      <c r="S31" s="14">
        <f t="shared" si="61"/>
        <v>18</v>
      </c>
      <c r="T31" s="89">
        <f t="shared" si="74"/>
        <v>19</v>
      </c>
      <c r="U31" s="92">
        <f t="shared" si="62"/>
        <v>20</v>
      </c>
      <c r="V31" s="81">
        <f t="shared" si="63"/>
        <v>21</v>
      </c>
      <c r="W31" s="14">
        <f t="shared" si="64"/>
        <v>22</v>
      </c>
      <c r="Y31" s="68">
        <f t="shared" ref="Y31:Y32" si="80">IF(AE30="","",IF(MONTH(AE30+1)&lt;&gt;MONTH(AE30),"",AE30+1))</f>
        <v>20</v>
      </c>
      <c r="Z31" s="36">
        <f t="shared" si="65"/>
        <v>21</v>
      </c>
      <c r="AA31" s="36">
        <f t="shared" si="75"/>
        <v>22</v>
      </c>
      <c r="AB31" s="36">
        <f t="shared" si="76"/>
        <v>23</v>
      </c>
      <c r="AC31" s="36">
        <f t="shared" si="77"/>
        <v>24</v>
      </c>
      <c r="AD31" s="36">
        <f t="shared" si="78"/>
        <v>25</v>
      </c>
      <c r="AE31" s="15">
        <f t="shared" si="79"/>
        <v>26</v>
      </c>
      <c r="AG31" s="4"/>
      <c r="AH31" s="131" t="s">
        <v>42</v>
      </c>
      <c r="AI31" s="131"/>
      <c r="AJ31" s="5"/>
    </row>
    <row r="32" spans="1:40" ht="13.5" thickTop="1" x14ac:dyDescent="0.2">
      <c r="A32" s="13">
        <f t="shared" si="66"/>
        <v>26</v>
      </c>
      <c r="B32" s="14">
        <f t="shared" si="67"/>
        <v>27</v>
      </c>
      <c r="C32" s="14">
        <f t="shared" si="53"/>
        <v>28</v>
      </c>
      <c r="D32" s="14">
        <v>29</v>
      </c>
      <c r="E32" s="14">
        <v>30</v>
      </c>
      <c r="F32" s="14">
        <v>31</v>
      </c>
      <c r="G32" s="15" t="str">
        <f t="shared" si="56"/>
        <v/>
      </c>
      <c r="H32" s="1"/>
      <c r="I32" s="13">
        <f t="shared" si="69"/>
        <v>23</v>
      </c>
      <c r="J32" s="14">
        <f t="shared" si="70"/>
        <v>24</v>
      </c>
      <c r="K32" s="14">
        <f t="shared" si="57"/>
        <v>25</v>
      </c>
      <c r="L32" s="14">
        <f t="shared" si="71"/>
        <v>26</v>
      </c>
      <c r="M32" s="14">
        <f t="shared" si="58"/>
        <v>27</v>
      </c>
      <c r="N32" s="14">
        <v>28</v>
      </c>
      <c r="O32" s="15"/>
      <c r="P32" s="1"/>
      <c r="Q32" s="13">
        <f t="shared" si="72"/>
        <v>23</v>
      </c>
      <c r="R32" s="105">
        <f t="shared" si="73"/>
        <v>24</v>
      </c>
      <c r="S32" s="14">
        <f t="shared" si="61"/>
        <v>25</v>
      </c>
      <c r="T32" s="14">
        <f t="shared" si="74"/>
        <v>26</v>
      </c>
      <c r="U32" s="90">
        <f t="shared" si="62"/>
        <v>27</v>
      </c>
      <c r="V32" s="56">
        <f t="shared" si="63"/>
        <v>28</v>
      </c>
      <c r="W32" s="30">
        <v>29</v>
      </c>
      <c r="Y32" s="13">
        <f t="shared" si="80"/>
        <v>27</v>
      </c>
      <c r="Z32" s="70">
        <f t="shared" si="65"/>
        <v>28</v>
      </c>
      <c r="AA32" s="70">
        <f t="shared" si="75"/>
        <v>29</v>
      </c>
      <c r="AB32" s="132">
        <f t="shared" si="76"/>
        <v>30</v>
      </c>
      <c r="AC32" s="56"/>
      <c r="AD32" s="56" t="str">
        <f t="shared" si="78"/>
        <v/>
      </c>
      <c r="AE32" s="71" t="str">
        <f t="shared" si="79"/>
        <v/>
      </c>
      <c r="AG32" s="4"/>
      <c r="AH32" s="63" t="s">
        <v>12</v>
      </c>
      <c r="AI32" s="62"/>
      <c r="AJ32" s="5"/>
    </row>
    <row r="33" spans="1:36" x14ac:dyDescent="0.2">
      <c r="A33" s="16" t="str">
        <f t="shared" si="66"/>
        <v/>
      </c>
      <c r="B33" s="17" t="str">
        <f t="shared" si="67"/>
        <v/>
      </c>
      <c r="C33" s="17" t="str">
        <f t="shared" si="53"/>
        <v/>
      </c>
      <c r="D33" s="17" t="str">
        <f t="shared" ref="D33" si="81">IF(C33="","",IF(MONTH(C33+1)&lt;&gt;MONTH(C33),"",C33+1))</f>
        <v/>
      </c>
      <c r="E33" s="17" t="str">
        <f t="shared" ref="E33" si="82">IF(D33="","",IF(MONTH(D33+1)&lt;&gt;MONTH(D33),"",D33+1))</f>
        <v/>
      </c>
      <c r="F33" s="38"/>
      <c r="G33" s="18">
        <v>19</v>
      </c>
      <c r="H33" s="1"/>
      <c r="I33" s="16"/>
      <c r="J33" s="17"/>
      <c r="K33" s="17" t="str">
        <f t="shared" si="57"/>
        <v/>
      </c>
      <c r="L33" s="17" t="str">
        <f t="shared" si="71"/>
        <v/>
      </c>
      <c r="M33" s="17" t="str">
        <f t="shared" si="58"/>
        <v/>
      </c>
      <c r="N33" s="67"/>
      <c r="O33" s="18">
        <v>15</v>
      </c>
      <c r="P33" s="1"/>
      <c r="Q33" s="17">
        <v>30</v>
      </c>
      <c r="R33" s="17">
        <v>31</v>
      </c>
      <c r="S33" s="17" t="str">
        <f t="shared" ref="S33" si="83">IF(R33="","",IF(MONTH(R33+1)&lt;&gt;MONTH(R33),"",R33+1))</f>
        <v/>
      </c>
      <c r="T33" s="17" t="str">
        <f t="shared" ref="T33" si="84">IF(S33="","",IF(MONTH(S33+1)&lt;&gt;MONTH(S33),"",S33+1))</f>
        <v/>
      </c>
      <c r="U33" s="17" t="str">
        <f t="shared" ref="U33" si="85">IF(T33="","",IF(MONTH(T33+1)&lt;&gt;MONTH(T33),"",T33+1))</f>
        <v/>
      </c>
      <c r="V33" s="80">
        <v>20</v>
      </c>
      <c r="W33" s="18">
        <v>19</v>
      </c>
      <c r="Y33" s="16" t="str">
        <f t="shared" ref="Y33" si="86">IF(AE32="","",IF(MONTH(AE32+1)&lt;&gt;MONTH(AE32),"",AE32+1))</f>
        <v/>
      </c>
      <c r="Z33" s="17" t="str">
        <f t="shared" ref="Z33" si="87">IF(Y33="","",IF(MONTH(Y33+1)&lt;&gt;MONTH(Y33),"",Y33+1))</f>
        <v/>
      </c>
      <c r="AA33" s="17" t="str">
        <f t="shared" ref="AA33" si="88">IF(Z33="","",IF(MONTH(Z33+1)&lt;&gt;MONTH(Z33),"",Z33+1))</f>
        <v/>
      </c>
      <c r="AB33" s="17" t="str">
        <f t="shared" ref="AB33" si="89">IF(AA33="","",IF(MONTH(AA33+1)&lt;&gt;MONTH(AA33),"",AA33+1))</f>
        <v/>
      </c>
      <c r="AC33" s="17" t="str">
        <f t="shared" ref="AC33" si="90">IF(AB33="","",IF(MONTH(AB33+1)&lt;&gt;MONTH(AB33),"",AB33+1))</f>
        <v/>
      </c>
      <c r="AD33" s="67"/>
      <c r="AE33" s="18">
        <v>17</v>
      </c>
      <c r="AG33" s="4"/>
      <c r="AH33" s="59" t="s">
        <v>45</v>
      </c>
      <c r="AI33" s="61"/>
      <c r="AJ33" s="60"/>
    </row>
    <row r="34" spans="1:36" x14ac:dyDescent="0.2">
      <c r="AG34" s="58"/>
      <c r="AH34" s="57" t="s">
        <v>29</v>
      </c>
      <c r="AI34" s="61"/>
      <c r="AJ34" s="5"/>
    </row>
    <row r="35" spans="1:36" ht="15" x14ac:dyDescent="0.2">
      <c r="A35" s="112">
        <f>DATE(YEAR(Y26+35),MONTH(Y26+35),1)</f>
        <v>45778</v>
      </c>
      <c r="B35" s="113"/>
      <c r="C35" s="113"/>
      <c r="D35" s="113"/>
      <c r="E35" s="113"/>
      <c r="F35" s="113"/>
      <c r="G35" s="114"/>
      <c r="H35" s="7"/>
      <c r="I35" s="112">
        <f>DATE(YEAR(A35+35),MONTH(A35+35),1)</f>
        <v>45809</v>
      </c>
      <c r="J35" s="113"/>
      <c r="K35" s="113"/>
      <c r="L35" s="113"/>
      <c r="M35" s="113"/>
      <c r="N35" s="113"/>
      <c r="O35" s="114"/>
      <c r="P35" s="7"/>
      <c r="Q35" s="112">
        <f>DATE(YEAR(I35+35),MONTH(I35+35),1)</f>
        <v>45839</v>
      </c>
      <c r="R35" s="113"/>
      <c r="S35" s="113"/>
      <c r="T35" s="113"/>
      <c r="U35" s="113"/>
      <c r="V35" s="113"/>
      <c r="W35" s="114"/>
      <c r="Y35" s="112">
        <f>DATE(YEAR(Q35+35),MONTH(Q35+35),1)</f>
        <v>45870</v>
      </c>
      <c r="Z35" s="113"/>
      <c r="AA35" s="113"/>
      <c r="AB35" s="113"/>
      <c r="AC35" s="113"/>
      <c r="AD35" s="113"/>
      <c r="AE35" s="114"/>
      <c r="AG35" s="58"/>
      <c r="AH35" s="59" t="s">
        <v>40</v>
      </c>
      <c r="AI35" s="45"/>
      <c r="AJ35" s="60"/>
    </row>
    <row r="36" spans="1:36" ht="14.25" thickBot="1" x14ac:dyDescent="0.3">
      <c r="A36" s="20" t="str">
        <f>CHOOSE(1+MOD(startday+1-2,7),"Su","M","Tu","W","Th","F","Sa")</f>
        <v>Su</v>
      </c>
      <c r="B36" s="21" t="str">
        <f>CHOOSE(1+MOD(startday+2-2,7),"Su","M","Tu","W","Th","F","Sa")</f>
        <v>M</v>
      </c>
      <c r="C36" s="21" t="str">
        <f>CHOOSE(1+MOD(startday+3-2,7),"Su","M","Tu","W","Th","F","Sa")</f>
        <v>Tu</v>
      </c>
      <c r="D36" s="21" t="str">
        <f>CHOOSE(1+MOD(startday+4-2,7),"Su","M","Tu","W","Th","F","Sa")</f>
        <v>W</v>
      </c>
      <c r="E36" s="21" t="str">
        <f>CHOOSE(1+MOD(startday+5-2,7),"Su","M","Tu","W","Th","F","Sa")</f>
        <v>Th</v>
      </c>
      <c r="F36" s="21" t="str">
        <f>CHOOSE(1+MOD(startday+6-2,7),"Su","M","Tu","W","Th","F","Sa")</f>
        <v>F</v>
      </c>
      <c r="G36" s="22" t="str">
        <f>CHOOSE(1+MOD(startday+7-2,7),"Su","M","Tu","W","Th","F","Sa")</f>
        <v>Sa</v>
      </c>
      <c r="H36" s="1"/>
      <c r="I36" s="20" t="str">
        <f>CHOOSE(1+MOD(startday+1-2,7),"Su","M","Tu","W","Th","F","Sa")</f>
        <v>Su</v>
      </c>
      <c r="J36" s="21" t="str">
        <f>CHOOSE(1+MOD(startday+2-2,7),"Su","M","Tu","W","Th","F","Sa")</f>
        <v>M</v>
      </c>
      <c r="K36" s="21" t="str">
        <f>CHOOSE(1+MOD(startday+3-2,7),"Su","M","Tu","W","Th","F","Sa")</f>
        <v>Tu</v>
      </c>
      <c r="L36" s="21" t="str">
        <f>CHOOSE(1+MOD(startday+4-2,7),"Su","M","Tu","W","Th","F","Sa")</f>
        <v>W</v>
      </c>
      <c r="M36" s="21" t="str">
        <f>CHOOSE(1+MOD(startday+5-2,7),"Su","M","Tu","W","Th","F","Sa")</f>
        <v>Th</v>
      </c>
      <c r="N36" s="21" t="str">
        <f>CHOOSE(1+MOD(startday+6-2,7),"Su","M","Tu","W","Th","F","Sa")</f>
        <v>F</v>
      </c>
      <c r="O36" s="22" t="str">
        <f>CHOOSE(1+MOD(startday+7-2,7),"Su","M","Tu","W","Th","F","Sa")</f>
        <v>Sa</v>
      </c>
      <c r="P36" s="1"/>
      <c r="Q36" s="20" t="str">
        <f>CHOOSE(1+MOD(startday+1-2,7),"Su","M","Tu","W","Th","F","Sa")</f>
        <v>Su</v>
      </c>
      <c r="R36" s="21" t="str">
        <f>CHOOSE(1+MOD(startday+2-2,7),"Su","M","Tu","W","Th","F","Sa")</f>
        <v>M</v>
      </c>
      <c r="S36" s="21" t="str">
        <f>CHOOSE(1+MOD(startday+3-2,7),"Su","M","Tu","W","Th","F","Sa")</f>
        <v>Tu</v>
      </c>
      <c r="T36" s="21" t="str">
        <f>CHOOSE(1+MOD(startday+4-2,7),"Su","M","Tu","W","Th","F","Sa")</f>
        <v>W</v>
      </c>
      <c r="U36" s="21" t="str">
        <f>CHOOSE(1+MOD(startday+5-2,7),"Su","M","Tu","W","Th","F","Sa")</f>
        <v>Th</v>
      </c>
      <c r="V36" s="21" t="str">
        <f>CHOOSE(1+MOD(startday+6-2,7),"Su","M","Tu","W","Th","F","Sa")</f>
        <v>F</v>
      </c>
      <c r="W36" s="22" t="str">
        <f>CHOOSE(1+MOD(startday+7-2,7),"Su","M","Tu","W","Th","F","Sa")</f>
        <v>Sa</v>
      </c>
      <c r="Y36" s="20" t="str">
        <f>CHOOSE(1+MOD(startday+1-2,7),"Su","M","Tu","W","Th","F","Sa")</f>
        <v>Su</v>
      </c>
      <c r="Z36" s="21" t="str">
        <f>CHOOSE(1+MOD(startday+2-2,7),"Su","M","Tu","W","Th","F","Sa")</f>
        <v>M</v>
      </c>
      <c r="AA36" s="21" t="str">
        <f>CHOOSE(1+MOD(startday+3-2,7),"Su","M","Tu","W","Th","F","Sa")</f>
        <v>Tu</v>
      </c>
      <c r="AB36" s="21" t="str">
        <f>CHOOSE(1+MOD(startday+4-2,7),"Su","M","Tu","W","Th","F","Sa")</f>
        <v>W</v>
      </c>
      <c r="AC36" s="21" t="str">
        <f>CHOOSE(1+MOD(startday+5-2,7),"Su","M","Tu","W","Th","F","Sa")</f>
        <v>Th</v>
      </c>
      <c r="AD36" s="21" t="str">
        <f>CHOOSE(1+MOD(startday+6-2,7),"Su","M","Tu","W","Th","F","Sa")</f>
        <v>F</v>
      </c>
      <c r="AE36" s="22" t="str">
        <f>CHOOSE(1+MOD(startday+7-2,7),"Su","M","Tu","W","Th","F","Sa")</f>
        <v>Sa</v>
      </c>
      <c r="AG36" s="4"/>
      <c r="AH36" s="59" t="s">
        <v>41</v>
      </c>
      <c r="AI36" s="61"/>
      <c r="AJ36" s="60"/>
    </row>
    <row r="37" spans="1:36" ht="14.25" thickTop="1" thickBot="1" x14ac:dyDescent="0.25">
      <c r="A37" s="13" t="str">
        <f>IF(WEEKDAY(A35,1)=startday,A35,"")</f>
        <v/>
      </c>
      <c r="B37" s="14" t="str">
        <f>IF(A37="",IF(WEEKDAY(A35,1)=MOD(startday,7)+1,A35,""),A37+1)</f>
        <v/>
      </c>
      <c r="C37" s="29" t="str">
        <f>IF(B37="",IF(WEEKDAY(A35,1)=MOD(startday+1,7)+1,A35,""),B37+1)</f>
        <v/>
      </c>
      <c r="D37" s="32"/>
      <c r="E37" s="107">
        <v>1</v>
      </c>
      <c r="F37" s="106">
        <f>IF(E37="",IF(WEEKDAY(A35,1)=MOD(startday+4,7)+1,A35,""),E37+1)</f>
        <v>2</v>
      </c>
      <c r="G37" s="30">
        <f>IF(F37="",IF(WEEKDAY(A35,1)=MOD(startday+5,7)+1,A35,""),F37+1)</f>
        <v>3</v>
      </c>
      <c r="H37" s="1"/>
      <c r="I37" s="13">
        <v>1</v>
      </c>
      <c r="J37" s="34">
        <f>IF(I37="",IF(WEEKDAY(I35,1)=MOD(startday,7)+1,I35,""),I37+1)</f>
        <v>2</v>
      </c>
      <c r="K37" s="72">
        <f>IF(J37="",IF(WEEKDAY(I35,1)=MOD(startday+1,7)+1,I35,""),J37+1)</f>
        <v>3</v>
      </c>
      <c r="L37" s="99">
        <f>IF(K37="",IF(WEEKDAY(I35,1)=MOD(startday+2,7)+1,I35,""),K37+1)</f>
        <v>4</v>
      </c>
      <c r="M37" s="97">
        <f>IF(L37="",IF(WEEKDAY(I35,1)=MOD(startday+3,7)+1,I35,""),L37+1)</f>
        <v>5</v>
      </c>
      <c r="N37" s="95">
        <f>IF(M37="","",IF(MONTH(M37+1)&lt;&gt;MONTH(M37),"",M37+1))</f>
        <v>6</v>
      </c>
      <c r="O37" s="30">
        <f>IF(N37="",IF(WEEKDAY(I35,1)=MOD(startday+5,7)+1,I35,""),N37+1)</f>
        <v>7</v>
      </c>
      <c r="P37" s="1"/>
      <c r="Q37" s="13"/>
      <c r="R37" s="34"/>
      <c r="S37" s="14">
        <v>1</v>
      </c>
      <c r="T37" s="14">
        <f>IF(S37="",IF(WEEKDAY(P35,1)=MOD(startday+3,7)+1,P35,""),S37+1)</f>
        <v>2</v>
      </c>
      <c r="U37" s="14">
        <f>IF(T37="",IF(WEEKDAY(P35,1)=MOD(startday+4,7)+1,P35,""),T37+1)</f>
        <v>3</v>
      </c>
      <c r="V37" s="94">
        <f>IF(U37="",IF(WEEKDAY(P35,1)=MOD(startday+5,7)+1,P35,""),U37+1)</f>
        <v>4</v>
      </c>
      <c r="W37" s="69">
        <f>IF(V37="",IF(WEEKDAY(Q35,1)=MOD(startday+5,7)+1,Q35,""),V37+1)</f>
        <v>5</v>
      </c>
      <c r="Y37" s="13"/>
      <c r="Z37" s="14"/>
      <c r="AA37" s="14"/>
      <c r="AB37" s="14"/>
      <c r="AC37" s="14"/>
      <c r="AD37" s="14">
        <v>1</v>
      </c>
      <c r="AE37" s="15">
        <v>2</v>
      </c>
      <c r="AG37" s="4"/>
      <c r="AH37" s="64" t="s">
        <v>13</v>
      </c>
      <c r="AI37" s="65"/>
      <c r="AJ37" s="5"/>
    </row>
    <row r="38" spans="1:36" ht="13.5" thickTop="1" x14ac:dyDescent="0.2">
      <c r="A38" s="13">
        <f>IF(G37="","",IF(MONTH(G37+1)&lt;&gt;MONTH(G37),"",G37+1))</f>
        <v>4</v>
      </c>
      <c r="B38" s="14">
        <f>IF(A38="","",IF(MONTH(A38+1)&lt;&gt;MONTH(A38),"",A38+1))</f>
        <v>5</v>
      </c>
      <c r="C38" s="14">
        <f t="shared" ref="C38:C41" si="91">IF(B38="","",IF(MONTH(B38+1)&lt;&gt;MONTH(B38),"",B38+1))</f>
        <v>6</v>
      </c>
      <c r="D38" s="56">
        <f>IF(C38="","",IF(MONTH(C38+1)&lt;&gt;MONTH(C38),"",C38+1))</f>
        <v>7</v>
      </c>
      <c r="E38" s="29">
        <f t="shared" ref="E38:E40" si="92">IF(D38="","",IF(MONTH(D38+1)&lt;&gt;MONTH(D38),"",D38+1))</f>
        <v>8</v>
      </c>
      <c r="F38" s="14">
        <f t="shared" ref="F38:F40" si="93">IF(E38="","",IF(MONTH(E38+1)&lt;&gt;MONTH(E38),"",E38+1))</f>
        <v>9</v>
      </c>
      <c r="G38" s="30">
        <f t="shared" ref="G38:G40" si="94">IF(F38="","",IF(MONTH(F38+1)&lt;&gt;MONTH(F38),"",F38+1))</f>
        <v>10</v>
      </c>
      <c r="H38" s="1"/>
      <c r="I38" s="68">
        <f>IF(O37="","",IF(MONTH(O37+1)&lt;&gt;MONTH(O37),"",O37+1))</f>
        <v>8</v>
      </c>
      <c r="J38" s="14">
        <v>9</v>
      </c>
      <c r="K38" s="29">
        <v>10</v>
      </c>
      <c r="L38" s="98">
        <v>11</v>
      </c>
      <c r="M38" s="96">
        <f t="shared" ref="M38:N40" si="95">IF(L38="","",IF(MONTH(L38+1)&lt;&gt;MONTH(L38),"",L38+1))</f>
        <v>12</v>
      </c>
      <c r="N38" s="100">
        <f t="shared" si="95"/>
        <v>13</v>
      </c>
      <c r="O38" s="30">
        <f t="shared" ref="O38:O41" si="96">IF(N38="","",IF(MONTH(N38+1)&lt;&gt;MONTH(N38),"",N38+1))</f>
        <v>14</v>
      </c>
      <c r="P38" s="1"/>
      <c r="Q38" s="68">
        <f>IF(W37="","",IF(MONTH(W37+1)&lt;&gt;MONTH(W37),"",W37+1))</f>
        <v>6</v>
      </c>
      <c r="R38" s="14">
        <f t="shared" ref="R38:R42" si="97">IF(Q38="","",IF(MONTH(Q38+1)&lt;&gt;MONTH(Q38),"",Q38+1))</f>
        <v>7</v>
      </c>
      <c r="S38" s="14">
        <v>8</v>
      </c>
      <c r="T38" s="14">
        <v>9</v>
      </c>
      <c r="U38" s="14">
        <v>10</v>
      </c>
      <c r="V38" s="14">
        <v>11</v>
      </c>
      <c r="W38" s="15">
        <v>12</v>
      </c>
      <c r="Y38" s="13">
        <f>IF(AE37="","",IF(MONTH(AE37+1)&lt;&gt;MONTH(AE37),"",AE37+1))</f>
        <v>3</v>
      </c>
      <c r="Z38" s="14">
        <f>IF(Y38="","",IF(MONTH(Y38+1)&lt;&gt;MONTH(Y38),"",Y38+1))</f>
        <v>4</v>
      </c>
      <c r="AA38" s="14">
        <f t="shared" ref="AA38:AA42" si="98">IF(Z38="","",IF(MONTH(Z38+1)&lt;&gt;MONTH(Z38),"",Z38+1))</f>
        <v>5</v>
      </c>
      <c r="AB38" s="14">
        <f>IF(AA38="","",IF(MONTH(AA38+1)&lt;&gt;MONTH(AA38),"",AA38+1))</f>
        <v>6</v>
      </c>
      <c r="AC38" s="14">
        <f t="shared" ref="AC38:AC42" si="99">IF(AB38="","",IF(MONTH(AB38+1)&lt;&gt;MONTH(AB38),"",AB38+1))</f>
        <v>7</v>
      </c>
      <c r="AD38" s="14">
        <f t="shared" ref="AD38:AD41" si="100">IF(AC38="","",IF(MONTH(AC38+1)&lt;&gt;MONTH(AC38),"",AC38+1))</f>
        <v>8</v>
      </c>
      <c r="AE38" s="15">
        <f t="shared" ref="AE38:AE41" si="101">IF(AD38="","",IF(MONTH(AD38+1)&lt;&gt;MONTH(AD38),"",AD38+1))</f>
        <v>9</v>
      </c>
      <c r="AG38" s="4"/>
      <c r="AH38" s="53" t="s">
        <v>48</v>
      </c>
      <c r="AI38" s="52"/>
      <c r="AJ38" s="5"/>
    </row>
    <row r="39" spans="1:36" x14ac:dyDescent="0.2">
      <c r="A39" s="13">
        <f t="shared" ref="A39:A41" si="102">IF(G38="","",IF(MONTH(G38+1)&lt;&gt;MONTH(G38),"",G38+1))</f>
        <v>11</v>
      </c>
      <c r="B39" s="105">
        <f t="shared" ref="B39:B41" si="103">IF(A39="","",IF(MONTH(A39+1)&lt;&gt;MONTH(A39),"",A39+1))</f>
        <v>12</v>
      </c>
      <c r="C39" s="14">
        <f t="shared" si="91"/>
        <v>13</v>
      </c>
      <c r="D39" s="14">
        <f t="shared" ref="D39:D41" si="104">IF(C39="","",IF(MONTH(C39+1)&lt;&gt;MONTH(C39),"",C39+1))</f>
        <v>14</v>
      </c>
      <c r="E39" s="14">
        <f t="shared" si="92"/>
        <v>15</v>
      </c>
      <c r="F39" s="56">
        <f t="shared" si="93"/>
        <v>16</v>
      </c>
      <c r="G39" s="15">
        <f t="shared" si="94"/>
        <v>17</v>
      </c>
      <c r="H39" s="1"/>
      <c r="I39" s="68">
        <f t="shared" ref="I39:I41" si="105">IF(O38="","",IF(MONTH(O38+1)&lt;&gt;MONTH(O38),"",O38+1))</f>
        <v>15</v>
      </c>
      <c r="J39" s="14">
        <f t="shared" ref="J39:L40" si="106">IF(I39="","",IF(MONTH(I39+1)&lt;&gt;MONTH(I39),"",I39+1))</f>
        <v>16</v>
      </c>
      <c r="K39" s="14">
        <f t="shared" si="106"/>
        <v>17</v>
      </c>
      <c r="L39" s="56">
        <f t="shared" si="106"/>
        <v>18</v>
      </c>
      <c r="M39" s="31">
        <f t="shared" si="95"/>
        <v>19</v>
      </c>
      <c r="N39" s="56">
        <f t="shared" si="95"/>
        <v>20</v>
      </c>
      <c r="O39" s="15">
        <f t="shared" si="96"/>
        <v>21</v>
      </c>
      <c r="P39" s="1"/>
      <c r="Q39" s="68">
        <v>13</v>
      </c>
      <c r="R39" s="14">
        <f t="shared" si="97"/>
        <v>14</v>
      </c>
      <c r="S39" s="14">
        <f t="shared" ref="S39:S42" si="107">IF(R39="","",IF(MONTH(R39+1)&lt;&gt;MONTH(R39),"",R39+1))</f>
        <v>15</v>
      </c>
      <c r="T39" s="14">
        <f t="shared" ref="T39:T42" si="108">IF(S39="","",IF(MONTH(S39+1)&lt;&gt;MONTH(S39),"",S39+1))</f>
        <v>16</v>
      </c>
      <c r="U39" s="14">
        <f t="shared" ref="U39:U42" si="109">IF(T39="","",IF(MONTH(T39+1)&lt;&gt;MONTH(T39),"",T39+1))</f>
        <v>17</v>
      </c>
      <c r="V39" s="14">
        <f t="shared" ref="V39:V41" si="110">IF(U39="","",IF(MONTH(U39+1)&lt;&gt;MONTH(U39),"",U39+1))</f>
        <v>18</v>
      </c>
      <c r="W39" s="15">
        <f t="shared" ref="W39:W41" si="111">IF(V39="","",IF(MONTH(V39+1)&lt;&gt;MONTH(V39),"",V39+1))</f>
        <v>19</v>
      </c>
      <c r="Y39" s="13">
        <f t="shared" ref="Y39:Y41" si="112">IF(AE38="","",IF(MONTH(AE38+1)&lt;&gt;MONTH(AE38),"",AE38+1))</f>
        <v>10</v>
      </c>
      <c r="Z39" s="34">
        <f t="shared" ref="Z39:Z42" si="113">IF(Y39="","",IF(MONTH(Y39+1)&lt;&gt;MONTH(Y39),"",Y39+1))</f>
        <v>11</v>
      </c>
      <c r="AA39" s="34">
        <f t="shared" si="98"/>
        <v>12</v>
      </c>
      <c r="AB39" s="34">
        <f t="shared" ref="AB39:AB42" si="114">IF(AA39="","",IF(MONTH(AA39+1)&lt;&gt;MONTH(AA39),"",AA39+1))</f>
        <v>13</v>
      </c>
      <c r="AC39" s="34">
        <f t="shared" si="99"/>
        <v>14</v>
      </c>
      <c r="AD39" s="34">
        <f t="shared" si="100"/>
        <v>15</v>
      </c>
      <c r="AE39" s="15">
        <f t="shared" si="101"/>
        <v>16</v>
      </c>
      <c r="AG39" s="4"/>
      <c r="AH39" s="53" t="s">
        <v>47</v>
      </c>
      <c r="AI39" s="52"/>
      <c r="AJ39" s="5"/>
    </row>
    <row r="40" spans="1:36" x14ac:dyDescent="0.2">
      <c r="A40" s="13">
        <f t="shared" si="102"/>
        <v>18</v>
      </c>
      <c r="B40" s="14">
        <f t="shared" si="103"/>
        <v>19</v>
      </c>
      <c r="C40" s="14">
        <f t="shared" si="91"/>
        <v>20</v>
      </c>
      <c r="D40" s="14">
        <f t="shared" si="104"/>
        <v>21</v>
      </c>
      <c r="E40" s="14">
        <f t="shared" si="92"/>
        <v>22</v>
      </c>
      <c r="F40" s="14">
        <f t="shared" si="93"/>
        <v>23</v>
      </c>
      <c r="G40" s="15">
        <f t="shared" si="94"/>
        <v>24</v>
      </c>
      <c r="H40" s="1"/>
      <c r="I40" s="68">
        <f t="shared" si="105"/>
        <v>22</v>
      </c>
      <c r="J40" s="14">
        <f t="shared" si="106"/>
        <v>23</v>
      </c>
      <c r="K40" s="14">
        <f t="shared" si="106"/>
        <v>24</v>
      </c>
      <c r="L40" s="14">
        <f t="shared" si="106"/>
        <v>25</v>
      </c>
      <c r="M40" s="14">
        <f t="shared" si="95"/>
        <v>26</v>
      </c>
      <c r="N40" s="14">
        <f t="shared" si="95"/>
        <v>27</v>
      </c>
      <c r="O40" s="71">
        <f t="shared" si="96"/>
        <v>28</v>
      </c>
      <c r="P40" s="1"/>
      <c r="Q40" s="68">
        <f t="shared" ref="Q40:Q42" si="115">IF(W39="","",IF(MONTH(W39+1)&lt;&gt;MONTH(W39),"",W39+1))</f>
        <v>20</v>
      </c>
      <c r="R40" s="14">
        <f t="shared" si="97"/>
        <v>21</v>
      </c>
      <c r="S40" s="14">
        <f t="shared" si="107"/>
        <v>22</v>
      </c>
      <c r="T40" s="14">
        <f t="shared" si="108"/>
        <v>23</v>
      </c>
      <c r="U40" s="14">
        <f t="shared" si="109"/>
        <v>24</v>
      </c>
      <c r="V40" s="14">
        <f t="shared" si="110"/>
        <v>25</v>
      </c>
      <c r="W40" s="15">
        <f t="shared" si="111"/>
        <v>26</v>
      </c>
      <c r="Y40" s="13">
        <f t="shared" si="112"/>
        <v>17</v>
      </c>
      <c r="Z40" s="14">
        <f t="shared" si="113"/>
        <v>18</v>
      </c>
      <c r="AA40" s="14">
        <f t="shared" si="98"/>
        <v>19</v>
      </c>
      <c r="AB40" s="14">
        <f t="shared" si="114"/>
        <v>20</v>
      </c>
      <c r="AC40" s="29">
        <f t="shared" si="99"/>
        <v>21</v>
      </c>
      <c r="AD40" s="14">
        <f t="shared" si="100"/>
        <v>22</v>
      </c>
      <c r="AE40" s="30">
        <f t="shared" si="101"/>
        <v>23</v>
      </c>
      <c r="AG40" s="4"/>
      <c r="AH40" s="84" t="s">
        <v>15</v>
      </c>
      <c r="AI40" s="75"/>
      <c r="AJ40" s="5"/>
    </row>
    <row r="41" spans="1:36" x14ac:dyDescent="0.2">
      <c r="A41" s="13">
        <f t="shared" si="102"/>
        <v>25</v>
      </c>
      <c r="B41" s="31">
        <f t="shared" si="103"/>
        <v>26</v>
      </c>
      <c r="C41" s="14">
        <f t="shared" si="91"/>
        <v>27</v>
      </c>
      <c r="D41" s="14">
        <f t="shared" si="104"/>
        <v>28</v>
      </c>
      <c r="E41" s="14">
        <v>29</v>
      </c>
      <c r="F41" s="14">
        <v>30</v>
      </c>
      <c r="G41" s="15">
        <v>31</v>
      </c>
      <c r="H41" s="1"/>
      <c r="I41" s="13">
        <f t="shared" si="105"/>
        <v>29</v>
      </c>
      <c r="J41" s="56">
        <f t="shared" ref="J41:J42" si="116">IF(I41="","",IF(MONTH(I41+1)&lt;&gt;MONTH(I41),"",I41+1))</f>
        <v>30</v>
      </c>
      <c r="K41" s="56"/>
      <c r="L41" s="56" t="str">
        <f t="shared" ref="L41:L42" si="117">IF(K41="","",IF(MONTH(K41+1)&lt;&gt;MONTH(K41),"",K41+1))</f>
        <v/>
      </c>
      <c r="M41" s="56" t="str">
        <f t="shared" ref="M41:M42" si="118">IF(L41="","",IF(MONTH(L41+1)&lt;&gt;MONTH(L41),"",L41+1))</f>
        <v/>
      </c>
      <c r="N41" s="56" t="str">
        <f t="shared" ref="N41" si="119">IF(M41="","",IF(MONTH(M41+1)&lt;&gt;MONTH(M41),"",M41+1))</f>
        <v/>
      </c>
      <c r="O41" s="71" t="str">
        <f t="shared" si="96"/>
        <v/>
      </c>
      <c r="P41" s="1"/>
      <c r="Q41" s="13">
        <f t="shared" si="115"/>
        <v>27</v>
      </c>
      <c r="R41" s="56">
        <f t="shared" si="97"/>
        <v>28</v>
      </c>
      <c r="S41" s="56">
        <f t="shared" si="107"/>
        <v>29</v>
      </c>
      <c r="T41" s="56">
        <f t="shared" si="108"/>
        <v>30</v>
      </c>
      <c r="U41" s="56">
        <f t="shared" si="109"/>
        <v>31</v>
      </c>
      <c r="V41" s="56" t="str">
        <f t="shared" si="110"/>
        <v/>
      </c>
      <c r="W41" s="71" t="str">
        <f t="shared" si="111"/>
        <v/>
      </c>
      <c r="Y41" s="13">
        <f t="shared" si="112"/>
        <v>24</v>
      </c>
      <c r="Z41" s="56">
        <f t="shared" si="113"/>
        <v>25</v>
      </c>
      <c r="AA41" s="56">
        <f t="shared" si="98"/>
        <v>26</v>
      </c>
      <c r="AB41" s="56">
        <f t="shared" si="114"/>
        <v>27</v>
      </c>
      <c r="AC41" s="56">
        <f t="shared" si="99"/>
        <v>28</v>
      </c>
      <c r="AD41" s="56">
        <f t="shared" si="100"/>
        <v>29</v>
      </c>
      <c r="AE41" s="15">
        <f t="shared" si="101"/>
        <v>30</v>
      </c>
      <c r="AG41" s="4"/>
      <c r="AH41" s="85" t="s">
        <v>17</v>
      </c>
      <c r="AI41" s="86"/>
      <c r="AJ41" s="5"/>
    </row>
    <row r="42" spans="1:36" x14ac:dyDescent="0.2">
      <c r="A42" s="16" t="str">
        <f t="shared" ref="A42" si="120">IF(G41="","",IF(MONTH(G41+1)&lt;&gt;MONTH(G41),"",G41+1))</f>
        <v/>
      </c>
      <c r="B42" s="17" t="str">
        <f t="shared" ref="B42" si="121">IF(A42="","",IF(MONTH(A42+1)&lt;&gt;MONTH(A42),"",A42+1))</f>
        <v/>
      </c>
      <c r="C42" s="17" t="str">
        <f t="shared" ref="C42" si="122">IF(B42="","",IF(MONTH(B42+1)&lt;&gt;MONTH(B42),"",B42+1))</f>
        <v/>
      </c>
      <c r="D42" s="17" t="str">
        <f t="shared" ref="D42" si="123">IF(C42="","",IF(MONTH(C42+1)&lt;&gt;MONTH(C42),"",C42+1))</f>
        <v/>
      </c>
      <c r="E42" s="17" t="str">
        <f t="shared" ref="E42" si="124">IF(D42="","",IF(MONTH(D42+1)&lt;&gt;MONTH(D42),"",D42+1))</f>
        <v/>
      </c>
      <c r="F42" s="17" t="str">
        <f t="shared" ref="F42" si="125">IF(E42="","",IF(MONTH(E42+1)&lt;&gt;MONTH(E42),"",E42+1))</f>
        <v/>
      </c>
      <c r="G42" s="18">
        <v>20</v>
      </c>
      <c r="H42" s="1"/>
      <c r="I42" s="16"/>
      <c r="J42" s="17" t="str">
        <f t="shared" si="116"/>
        <v/>
      </c>
      <c r="K42" s="17" t="str">
        <f t="shared" ref="K42" si="126">IF(J42="","",IF(MONTH(J42+1)&lt;&gt;MONTH(J42),"",J42+1))</f>
        <v/>
      </c>
      <c r="L42" s="17" t="str">
        <f t="shared" si="117"/>
        <v/>
      </c>
      <c r="M42" s="17" t="str">
        <f t="shared" si="118"/>
        <v/>
      </c>
      <c r="N42" s="67">
        <v>5</v>
      </c>
      <c r="O42" s="18">
        <v>3</v>
      </c>
      <c r="P42" s="1"/>
      <c r="Q42" s="16" t="str">
        <f t="shared" si="115"/>
        <v/>
      </c>
      <c r="R42" s="17" t="str">
        <f t="shared" si="97"/>
        <v/>
      </c>
      <c r="S42" s="17" t="str">
        <f t="shared" si="107"/>
        <v/>
      </c>
      <c r="T42" s="17" t="str">
        <f t="shared" si="108"/>
        <v/>
      </c>
      <c r="U42" s="17" t="str">
        <f t="shared" si="109"/>
        <v/>
      </c>
      <c r="V42" s="67"/>
      <c r="W42" s="18"/>
      <c r="Y42" s="16">
        <v>31</v>
      </c>
      <c r="Z42" s="17" t="str">
        <f t="shared" si="113"/>
        <v/>
      </c>
      <c r="AA42" s="17" t="str">
        <f t="shared" si="98"/>
        <v/>
      </c>
      <c r="AB42" s="17" t="str">
        <f t="shared" si="114"/>
        <v/>
      </c>
      <c r="AC42" s="17" t="str">
        <f t="shared" si="99"/>
        <v/>
      </c>
      <c r="AD42" s="38"/>
      <c r="AE42" s="18"/>
      <c r="AG42" s="54"/>
      <c r="AH42" s="111" t="s">
        <v>49</v>
      </c>
      <c r="AI42" s="110"/>
      <c r="AJ42" s="55"/>
    </row>
    <row r="43" spans="1:36" x14ac:dyDescent="0.2">
      <c r="AI43" s="101"/>
    </row>
  </sheetData>
  <mergeCells count="28">
    <mergeCell ref="AI2:AJ2"/>
    <mergeCell ref="AH8:AI8"/>
    <mergeCell ref="AH9:AI9"/>
    <mergeCell ref="AG7:AJ7"/>
    <mergeCell ref="AH31:AI31"/>
    <mergeCell ref="A4:C4"/>
    <mergeCell ref="E4:G4"/>
    <mergeCell ref="I4:K4"/>
    <mergeCell ref="E3:G3"/>
    <mergeCell ref="A3:C3"/>
    <mergeCell ref="A6:AE6"/>
    <mergeCell ref="I7:W7"/>
    <mergeCell ref="Y17:AE17"/>
    <mergeCell ref="A8:G8"/>
    <mergeCell ref="Y8:AE8"/>
    <mergeCell ref="A17:G17"/>
    <mergeCell ref="I8:W9"/>
    <mergeCell ref="I17:O17"/>
    <mergeCell ref="Q17:W17"/>
    <mergeCell ref="I15:W15"/>
    <mergeCell ref="A35:G35"/>
    <mergeCell ref="I35:O35"/>
    <mergeCell ref="Q35:W35"/>
    <mergeCell ref="Y35:AE35"/>
    <mergeCell ref="A26:G26"/>
    <mergeCell ref="I26:O26"/>
    <mergeCell ref="Q26:W26"/>
    <mergeCell ref="Y26:AE26"/>
  </mergeCells>
  <phoneticPr fontId="0" type="noConversion"/>
  <conditionalFormatting sqref="A10:G15 Y10:AE15 A19:G24 I19:O24 Q19:W24 Y19:AE24 A28:G33 I28:O33 Q28:W33 Y28:AE33 A37:G42 I37:O42 Q37:W42 Y37:AE42">
    <cfRule type="expression" dxfId="1" priority="251" stopIfTrue="1">
      <formula>AND(A10&lt;&gt;"",NOT(ISERROR(MATCH(A10,$AH$9:$AH$39,0))))</formula>
    </cfRule>
    <cfRule type="cellIs" dxfId="0" priority="252" stopIfTrue="1" operator="equal">
      <formula>""</formula>
    </cfRule>
  </conditionalFormatting>
  <hyperlinks>
    <hyperlink ref="A2" r:id="rId1" xr:uid="{00000000-0004-0000-0000-000000000000}"/>
  </hyperlinks>
  <printOptions horizontalCentered="1"/>
  <pageMargins left="0.5" right="0.5" top="0.5" bottom="0.5" header="0.5" footer="0.5"/>
  <pageSetup orientation="landscape" r:id="rId2"/>
  <headerFooter alignWithMargins="0"/>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AcademicYear</vt:lpstr>
      <vt:lpstr>month</vt:lpstr>
      <vt:lpstr>AcademicYear!Print_Area</vt:lpstr>
      <vt:lpstr>startday</vt:lpstr>
      <vt:lpstr>year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Academic Year Calendar</dc:title>
  <dc:creator>Vertex42.com</dc:creator>
  <dc:description>(c) 2007-2018 Vertex42 LLC. All rights reserved.</dc:description>
  <cp:lastModifiedBy>ERCS Business Manager</cp:lastModifiedBy>
  <cp:lastPrinted>2024-03-06T18:57:50Z</cp:lastPrinted>
  <dcterms:created xsi:type="dcterms:W3CDTF">2004-08-16T18:44:14Z</dcterms:created>
  <dcterms:modified xsi:type="dcterms:W3CDTF">2024-09-25T20:10:45Z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2007-2018 Vertex42 LLC</vt:lpwstr>
  </property>
  <property fmtid="{D5CDD505-2E9C-101B-9397-08002B2CF9AE}" pid="3" name="Version">
    <vt:lpwstr>1.2.1</vt:lpwstr>
  </property>
  <property fmtid="{D5CDD505-2E9C-101B-9397-08002B2CF9AE}" pid="4" name="Source">
    <vt:lpwstr>https://www.vertex42.com/calendars/academic-calendar.html</vt:lpwstr>
  </property>
</Properties>
</file>