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ultonL.ADAPSS\Desktop\Strong Readers Act\2026-2027\"/>
    </mc:Choice>
  </mc:AlternateContent>
  <bookViews>
    <workbookView xWindow="0" yWindow="0" windowWidth="57600" windowHeight="12315"/>
  </bookViews>
  <sheets>
    <sheet name="Strong Readers Website Form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<sst xmlns="http://schemas.openxmlformats.org/spreadsheetml/2006/main" count="65" uniqueCount="37">
  <si>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</si>
  <si>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</si>
  <si>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</si>
  <si>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</si>
  <si>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</si>
  <si>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</si>
  <si>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</si>
  <si>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</si>
  <si>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</si>
  <si>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</si>
  <si>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</si>
  <si>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</si>
  <si>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</si>
  <si>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</si>
  <si>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</si>
  <si>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</si>
  <si>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</si>
  <si>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</si>
  <si>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</si>
  <si>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</si>
  <si>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</si>
  <si>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</si>
  <si>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</si>
  <si>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</si>
  <si>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</si>
  <si>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</si>
  <si>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</si>
  <si>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</si>
  <si>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</si>
  <si>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</si>
  <si>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</si>
  <si>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</si>
  <si>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</si>
  <si>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</si>
  <si>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SY 2025-2026</t>
  </si>
  <si>
    <t>Ada City Schools</t>
  </si>
  <si>
    <t>EKBA-Strong Readers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</si>
</sst>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22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1" dataDxfId="19" headerRowBorderDxfId="20" tableBorderDxfId="18">
  <autoFilter ref="A34:B37">
    <filterColumn colId="0" hiddenButton="1"/>
    <filterColumn colId="1" hiddenButton="1"/>
  </autoFilter>
  <tableColumns count="2">
    <tableColumn id="1" name="Strong Readers School Data" dataDxfId="17"/>
    <tableColumn id="2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5" dataDxfId="14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3"/>
    <tableColumn id="2" name="Kindergarten" dataDxfId="12"/>
    <tableColumn id="3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0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9"/>
    <tableColumn id="2" name="First Grade" dataDxfId="8"/>
    <tableColumn id="3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6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5"/>
    <tableColumn id="2" name="Second Grade" dataDxfId="4"/>
    <tableColumn id="3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meeting.assemblemeetings.com/Public/Book/ada?docTypeId=39797&amp;file=1438025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A38" zoomScale="140" zoomScaleNormal="140" workbookViewId="0">
      <selection activeCell="A42" sqref="A42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s">
        <v>34</v>
      </c>
      <c r="C1" s="69" t="s">
        <v>35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193</v>
      </c>
      <c r="C3" s="36" t="s">
        <v>29</v>
      </c>
      <c r="E3" s="6"/>
      <c r="H3" s="6"/>
    </row>
    <row r="4" spans="1:9" ht="15">
      <c r="A4" s="10" t="s">
        <v>13</v>
      </c>
      <c r="B4" s="36">
        <v>36</v>
      </c>
      <c r="C4" s="36" t="s">
        <v>29</v>
      </c>
      <c r="E4" s="6"/>
      <c r="H4" s="6"/>
    </row>
    <row r="5" spans="1:9" ht="15">
      <c r="A5" s="10" t="s">
        <v>4</v>
      </c>
      <c r="B5" s="36">
        <v>62</v>
      </c>
      <c r="C5" s="37">
        <f>IF(OR(B3="", Table14[[#This Row],[Kindergarten]]=""), "Auto-calculated", IF(AND(B3&gt;10, Table14[[#This Row],[Kindergarten]]&lt;10), "Not Available", IFERROR(Table14[[#This Row],[Kindergarten]]/B3, "N/A")))</f>
        <v>0.32124352331606215</v>
      </c>
      <c r="E5" s="6"/>
      <c r="H5" s="6"/>
    </row>
    <row r="6" spans="1:9" ht="15">
      <c r="A6" s="10" t="s">
        <v>5</v>
      </c>
      <c r="B6" s="36">
        <v>64</v>
      </c>
      <c r="C6" s="37">
        <f>IF(OR(B3="", Table14[[#This Row],[Kindergarten]]=""), "Auto-calculated", IF(AND(B3&gt;10, Table14[[#This Row],[Kindergarten]]&lt;10), "Not Available", IFERROR(Table14[[#This Row],[Kindergarten]]/B3, "N/A")))</f>
        <v>0.33160621761658032</v>
      </c>
      <c r="E6" s="6"/>
      <c r="H6" s="6"/>
    </row>
    <row r="7" spans="1:9" ht="15">
      <c r="A7" s="10" t="s">
        <v>6</v>
      </c>
      <c r="B7" s="36">
        <v>134</v>
      </c>
      <c r="C7" s="37">
        <f>IF(OR(B3="", Table14[[#This Row],[Kindergarten]]=""), "Auto-calculated", IF(AND(B3&gt;10, Table14[[#This Row],[Kindergarten]]&lt;10), "Not Available", IFERROR(Table14[[#This Row],[Kindergarten]]/B3, "N/A")))</f>
        <v>0.69430051813471505</v>
      </c>
      <c r="E7" s="6"/>
      <c r="H7" s="6"/>
    </row>
    <row r="8" spans="1:9" ht="15">
      <c r="A8" s="11" t="s">
        <v>7</v>
      </c>
      <c r="B8" s="36">
        <v>10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0.27777777777777779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182</v>
      </c>
      <c r="C11" s="46" t="s">
        <v>29</v>
      </c>
    </row>
    <row r="12" spans="1:9" ht="15.75">
      <c r="A12" s="47" t="s">
        <v>13</v>
      </c>
      <c r="B12" s="38">
        <v>28</v>
      </c>
      <c r="C12" s="48" t="s">
        <v>29</v>
      </c>
    </row>
    <row r="13" spans="1:9" ht="15.75">
      <c r="A13" s="47" t="s">
        <v>4</v>
      </c>
      <c r="B13" s="38">
        <v>23</v>
      </c>
      <c r="C13" s="49">
        <f>IF(OR(B11="", Table7[[#This Row],[First Grade]]=""), "Auto-calculated", IF(AND(B11&gt;10, Table7[[#This Row],[First Grade]]&lt;10), "Not Available", IFERROR(Table7[[#This Row],[First Grade]]/B11, "N/A")))</f>
        <v>0.12637362637362637</v>
      </c>
    </row>
    <row r="14" spans="1:9" ht="15.75">
      <c r="A14" s="47" t="s">
        <v>5</v>
      </c>
      <c r="B14" s="38">
        <v>97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0.53296703296703296</v>
      </c>
    </row>
    <row r="15" spans="1:9" ht="15.75">
      <c r="A15" s="47" t="s">
        <v>6</v>
      </c>
      <c r="B15" s="38">
        <v>69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0.37912087912087911</v>
      </c>
    </row>
    <row r="16" spans="1:9" ht="16.5" thickBot="1">
      <c r="A16" s="51" t="s">
        <v>7</v>
      </c>
      <c r="B16" s="52">
        <v>3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228</v>
      </c>
      <c r="C19" s="46" t="s">
        <v>29</v>
      </c>
    </row>
    <row r="20" spans="1:8" ht="15.75">
      <c r="A20" s="47" t="s">
        <v>13</v>
      </c>
      <c r="B20" s="38">
        <v>33</v>
      </c>
      <c r="C20" s="48" t="s">
        <v>29</v>
      </c>
    </row>
    <row r="21" spans="1:8" ht="15.75">
      <c r="A21" s="47" t="s">
        <v>4</v>
      </c>
      <c r="B21" s="38">
        <v>19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8.3333333333333329E-2</v>
      </c>
    </row>
    <row r="22" spans="1:8" ht="15.75">
      <c r="A22" s="47" t="s">
        <v>5</v>
      </c>
      <c r="B22" s="38">
        <v>89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0.39035087719298245</v>
      </c>
    </row>
    <row r="23" spans="1:8" ht="16.5" thickBot="1">
      <c r="A23" s="47" t="s">
        <v>6</v>
      </c>
      <c r="B23" s="38">
        <v>59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0.25877192982456143</v>
      </c>
    </row>
    <row r="24" spans="1:8" s="8" customFormat="1" ht="16.5" thickBot="1">
      <c r="A24" s="51" t="s">
        <v>7</v>
      </c>
      <c r="B24" s="52">
        <v>1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205</v>
      </c>
      <c r="C27" s="46" t="s">
        <v>29</v>
      </c>
      <c r="E27" s="6"/>
      <c r="H27" s="6"/>
    </row>
    <row r="28" spans="1:8" ht="15">
      <c r="A28" s="59" t="s">
        <v>13</v>
      </c>
      <c r="B28" s="36">
        <v>11</v>
      </c>
      <c r="C28" s="48" t="s">
        <v>29</v>
      </c>
      <c r="E28" s="6"/>
      <c r="H28" s="6"/>
    </row>
    <row r="29" spans="1:8" ht="15">
      <c r="A29" s="59" t="s">
        <v>4</v>
      </c>
      <c r="B29" s="36">
        <v>14</v>
      </c>
      <c r="C29" s="49">
        <f>IF(OR($B$27="", Table1[[#This Row],[Third Grade]]=""), "Auto-calculated", IF(AND($B$27&gt;10, Table1[[#This Row],[Third Grade]]&lt;10), "Not Available", IFERROR(Table1[[#This Row],[Third Grade]]/$B$27, "N/A")))</f>
        <v>6.8292682926829273E-2</v>
      </c>
      <c r="E29" s="6"/>
      <c r="H29" s="6"/>
    </row>
    <row r="30" spans="1:8" ht="15">
      <c r="A30" s="59" t="s">
        <v>5</v>
      </c>
      <c r="B30" s="36">
        <v>92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0.44878048780487806</v>
      </c>
      <c r="E30" s="6"/>
      <c r="H30" s="6"/>
    </row>
    <row r="31" spans="1:8" ht="18" customHeight="1">
      <c r="A31" s="59" t="s">
        <v>6</v>
      </c>
      <c r="B31" s="36">
        <v>158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0.77073170731707319</v>
      </c>
      <c r="E31" s="6"/>
      <c r="H31" s="6"/>
    </row>
    <row r="32" spans="1:8" ht="15.75" thickBot="1">
      <c r="A32" s="60" t="s">
        <v>7</v>
      </c>
      <c r="B32" s="62">
        <v>11</v>
      </c>
      <c r="C32" s="55">
        <f>IF(OR($B$28="", Table1[[#This Row],[Third Grade]]=""), "Auto-calculated", IF(AND($B$28&gt;10, Table1[[#This Row],[Third Grade]]&lt;10), "Not Available", IFERROR(Table1[[#This Row],[Third Grade]]/$B$28, "N/A")))</f>
        <v>1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62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126.67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3" t="s">
        <v>36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41678.478000000003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33754.57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2"/>
      <c r="B44" s="70" t="s">
        <v>28</v>
      </c>
      <c r="C44" s="71">
        <f>SUBTOTAL(109,Table56[Amount])</f>
        <v>75433.04800000001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Lisa Fulton</cp:lastModifiedBy>
  <cp:lastPrinted>2025-05-08T22:12:40Z</cp:lastPrinted>
  <dcterms:created xsi:type="dcterms:W3CDTF">2025-05-08T13:30:15Z</dcterms:created>
  <dcterms:modified xsi:type="dcterms:W3CDTF">2026-10-01T19:28:02Z</dcterms:modified>
  <cp:category/>
</cp:coreProperties>
</file>